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Relação de Logradouros" sheetId="1" r:id="rId1"/>
    <sheet name="Logradouros com Rede" sheetId="2" r:id="rId2"/>
  </sheets>
  <definedNames>
    <definedName name="_xlnm.Print_Area" localSheetId="0">'Relação de Logradouros'!$A$1:$D$1253</definedName>
    <definedName name="_xlnm.Print_Titles" localSheetId="0">'Relação de Logradouros'!$3:$3</definedName>
  </definedNames>
  <calcPr fullCalcOnLoad="1"/>
</workbook>
</file>

<file path=xl/sharedStrings.xml><?xml version="1.0" encoding="utf-8"?>
<sst xmlns="http://schemas.openxmlformats.org/spreadsheetml/2006/main" count="7362" uniqueCount="1294">
  <si>
    <t>José Dutra</t>
  </si>
  <si>
    <t>Teodomiro Caixeta</t>
  </si>
  <si>
    <t>Valdemar Caixeta</t>
  </si>
  <si>
    <t>Francisco de Paulo Ferreira/Rua José Adolfo Soares</t>
  </si>
  <si>
    <t>Residencial Gramado/Céu Azul</t>
  </si>
  <si>
    <t>Padre Antonio Dias</t>
  </si>
  <si>
    <t>João Rodrigues da Silva</t>
  </si>
  <si>
    <t>Pedro Caixeta de Melo</t>
  </si>
  <si>
    <t>José Joaquim de Sousa</t>
  </si>
  <si>
    <t>mario Aleixo Caixeta</t>
  </si>
  <si>
    <t>Doutor Geraldo c. Filho</t>
  </si>
  <si>
    <t>Onaldo Lima</t>
  </si>
  <si>
    <t>Nilson A. de Melo / Rua Prof Nadir R da Costa</t>
  </si>
  <si>
    <t>Clovis Simões Filho</t>
  </si>
  <si>
    <t>Enoia Alves Pedra</t>
  </si>
  <si>
    <t>Rufino g da cunha</t>
  </si>
  <si>
    <t>Eusy A. de Oliveira</t>
  </si>
  <si>
    <t>Antônio Julio garcia</t>
  </si>
  <si>
    <t>Céu Azul</t>
  </si>
  <si>
    <t>Malvina B. Benfica</t>
  </si>
  <si>
    <t>Naur Guimarães</t>
  </si>
  <si>
    <t>Adolfo Fernandes da Silva</t>
  </si>
  <si>
    <t>Jardim Peluzzo</t>
  </si>
  <si>
    <t>Marte</t>
  </si>
  <si>
    <t>Sagitário</t>
  </si>
  <si>
    <t>Doutor Ximenes de Morais</t>
  </si>
  <si>
    <t>Gemini</t>
  </si>
  <si>
    <t>Taurus</t>
  </si>
  <si>
    <t>Aries</t>
  </si>
  <si>
    <t>Julia Brandao</t>
  </si>
  <si>
    <t>Lucia Vaz de Melo Sousa</t>
  </si>
  <si>
    <t>Comande Vicente Torres</t>
  </si>
  <si>
    <t>Aurélio Pereira Caixeta</t>
  </si>
  <si>
    <t>Zilda Lamounier Costa / Rua Alírio A. de Oliveira</t>
  </si>
  <si>
    <t>Peluzzo</t>
  </si>
  <si>
    <t>Plutão</t>
  </si>
  <si>
    <t>Mercúrio</t>
  </si>
  <si>
    <t>Júpiter</t>
  </si>
  <si>
    <t>Escorpião</t>
  </si>
  <si>
    <t>Satélite</t>
  </si>
  <si>
    <t>Jardim dos Andrades</t>
  </si>
  <si>
    <t>Geraldo Queiroz</t>
  </si>
  <si>
    <t>Netuno</t>
  </si>
  <si>
    <t>Vênus</t>
  </si>
  <si>
    <t>Do Sol</t>
  </si>
  <si>
    <t>Urânio</t>
  </si>
  <si>
    <t>Saturno</t>
  </si>
  <si>
    <t>Cruzeiro do Sul</t>
  </si>
  <si>
    <t>Aragão</t>
  </si>
  <si>
    <t>J.K</t>
  </si>
  <si>
    <t>Fátima Porto</t>
  </si>
  <si>
    <t>Major Gote</t>
  </si>
  <si>
    <t>Do Acre - Corpo de bombeiros</t>
  </si>
  <si>
    <t>Ipatinga</t>
  </si>
  <si>
    <t>Distrito Industrial II</t>
  </si>
  <si>
    <t>Itabirito</t>
  </si>
  <si>
    <t>Ouro Branco</t>
  </si>
  <si>
    <t>Cinco</t>
  </si>
  <si>
    <t>Manoel Dias / Quirino Fonseca</t>
  </si>
  <si>
    <t>Sacramento / Georgeta Maciel /Salvador /Miozotes / Ivan Borges Porto</t>
  </si>
  <si>
    <t>Acácias</t>
  </si>
  <si>
    <t>Toizinho Amâncio</t>
  </si>
  <si>
    <t>Joaõ Gabriel Ferreira</t>
  </si>
  <si>
    <t>Maestro Olímpio</t>
  </si>
  <si>
    <t>Enaura José de Sousa</t>
  </si>
  <si>
    <t>Vicente A. Araujo</t>
  </si>
  <si>
    <t>Doutor Theofredo Borges</t>
  </si>
  <si>
    <t>Alemar R. da Cunha</t>
  </si>
  <si>
    <t>José Ribeiro Sobrinho</t>
  </si>
  <si>
    <t>Doutor Fábio Euvésio Ferreira Borges</t>
  </si>
  <si>
    <t>Final do Panorâmico até o Ribeirão das Fábricas</t>
  </si>
  <si>
    <t>João José Alexanddre</t>
  </si>
  <si>
    <t>Irineu de Melo Sousa</t>
  </si>
  <si>
    <t>Virgílio Borges</t>
  </si>
  <si>
    <t>Pedro de Castro</t>
  </si>
  <si>
    <t>Canjeranas</t>
  </si>
  <si>
    <t>Ranulfo Ferreira</t>
  </si>
  <si>
    <t>Divino M. da Silva</t>
  </si>
  <si>
    <t>Antonio Caetano de Menezes</t>
  </si>
  <si>
    <t>Joaquim Guimarães Maia</t>
  </si>
  <si>
    <t>Praça Sete de Setembro</t>
  </si>
  <si>
    <t>São Cristovao</t>
  </si>
  <si>
    <t>Três</t>
  </si>
  <si>
    <t>Jesus de Nazaré</t>
  </si>
  <si>
    <t>Juvêncio Cirino</t>
  </si>
  <si>
    <t>Brito Moreira</t>
  </si>
  <si>
    <t>Rio Grande do Sul</t>
  </si>
  <si>
    <t>Piauí / Rua Ponta Porã</t>
  </si>
  <si>
    <t>Vitória da Conquista</t>
  </si>
  <si>
    <t>Sequencia da Nalva F. Silva</t>
  </si>
  <si>
    <t>Lazaro Alves Neto</t>
  </si>
  <si>
    <t>Rua José Dias Vieira</t>
  </si>
  <si>
    <t>Rua Doutor Ernane Lemos</t>
  </si>
  <si>
    <t>Parque Municipal João Luiz Redondo</t>
  </si>
  <si>
    <t>Campina Grande e Santo Amaro</t>
  </si>
  <si>
    <t>Gerôncio Gonçalves / Horato Silva Fonseca</t>
  </si>
  <si>
    <t>Biela</t>
  </si>
  <si>
    <t>Elisa R. Lucas</t>
  </si>
  <si>
    <t>layer 241</t>
  </si>
  <si>
    <t>layer yelow</t>
  </si>
  <si>
    <t>Padre Almir Neves de Medeiros</t>
  </si>
  <si>
    <t>Vereador João Pacheco</t>
  </si>
  <si>
    <t>Da Saudade</t>
  </si>
  <si>
    <t>Rondonia</t>
  </si>
  <si>
    <t xml:space="preserve"> Brasil</t>
  </si>
  <si>
    <t>Olegario Maciel</t>
  </si>
  <si>
    <t>Tiradentes / Independência</t>
  </si>
  <si>
    <t>Maestro Randolpho</t>
  </si>
  <si>
    <t>Mata dos Fernandes</t>
  </si>
  <si>
    <t>Paracatu</t>
  </si>
  <si>
    <t>Ataualpa Dia Maciel</t>
  </si>
  <si>
    <t>Emerito J. Mota/Adelino Nunes</t>
  </si>
  <si>
    <t>Arthur Magalhães</t>
  </si>
  <si>
    <t>João Marques de Queiroz</t>
  </si>
  <si>
    <t>Layer 80</t>
  </si>
  <si>
    <t>Entre Professor Aristides Memoria e Rio Paranaiba, por baixo da Lagoa da Cica</t>
  </si>
  <si>
    <t>Emissário da Colonia Penal</t>
  </si>
  <si>
    <t>Marlene Alves Caixeta</t>
  </si>
  <si>
    <t>Layer 200</t>
  </si>
  <si>
    <t>Prolongamento da Olimpio Fererira até o Rio Paranaiba</t>
  </si>
  <si>
    <t>Prolongamendo da Avenida das Paineiras</t>
  </si>
  <si>
    <t>Entre a Avenida Ary Pessoa Franco e Avenida Professor Aristides Memoria -  - Parque da Lagoa</t>
  </si>
  <si>
    <t>parque</t>
  </si>
  <si>
    <t>Avenida Altino Ferreira Caixeta ate Av. prof Aristides Memoria</t>
  </si>
  <si>
    <t>Prolongamento da Francisco de Paula Ferreira</t>
  </si>
  <si>
    <t>layer 43</t>
  </si>
  <si>
    <t>Avenida Fatima Porto</t>
  </si>
  <si>
    <t>layer 170</t>
  </si>
  <si>
    <t>Extensão Total de Logradoduros</t>
  </si>
  <si>
    <t>ITEM</t>
  </si>
  <si>
    <t>Logradouro</t>
  </si>
  <si>
    <t>Tipo</t>
  </si>
  <si>
    <t>rua</t>
  </si>
  <si>
    <t>Rua</t>
  </si>
  <si>
    <t>Doutor Paulo de Prado Brandão</t>
  </si>
  <si>
    <t>Deputado Leopoldo Dias Maciel</t>
  </si>
  <si>
    <t>Iracema Maciel de Castro</t>
  </si>
  <si>
    <t>Diametro</t>
  </si>
  <si>
    <t>Extensão (m)</t>
  </si>
  <si>
    <t>Arenita e Marieta de Barros</t>
  </si>
  <si>
    <t>Rubis e 23</t>
  </si>
  <si>
    <t>Calcário e Osvaldo da Rocha Tibúrcio</t>
  </si>
  <si>
    <t>Ormesinda Maria Caixeta</t>
  </si>
  <si>
    <t>Augusto Simão da Silva</t>
  </si>
  <si>
    <t>Prata</t>
  </si>
  <si>
    <t>Otávio Dias Maciel</t>
  </si>
  <si>
    <t>Osvaldo Guimarães Amorim</t>
  </si>
  <si>
    <t>Praça Coronel Elmiro Alves do Nascimento</t>
  </si>
  <si>
    <t>Bairro</t>
  </si>
  <si>
    <t>Nossa Senhora de fátima</t>
  </si>
  <si>
    <t xml:space="preserve">Rua </t>
  </si>
  <si>
    <t>Granito</t>
  </si>
  <si>
    <t>Edson Nunes de Paula</t>
  </si>
  <si>
    <t>Dalci Andrade Maciel</t>
  </si>
  <si>
    <t>José G. Filho/Granito</t>
  </si>
  <si>
    <t>Aguinaldo D. Maciel</t>
  </si>
  <si>
    <t>Valda M. Maciel</t>
  </si>
  <si>
    <t>Donizete Nunes Coimbra</t>
  </si>
  <si>
    <t>José Martins Filho</t>
  </si>
  <si>
    <t>Jaimes domingues de Araujo</t>
  </si>
  <si>
    <t>Lazara Carrilho de Castro</t>
  </si>
  <si>
    <t>João Carrilho de Castro</t>
  </si>
  <si>
    <t>Alice Silveira Sant´anna</t>
  </si>
  <si>
    <t>Clariza Araújo</t>
  </si>
  <si>
    <t>Leonardo Silveira da Fonseca'</t>
  </si>
  <si>
    <t>Nagib Mamed</t>
  </si>
  <si>
    <t>Dorvalino Basílio de Brito</t>
  </si>
  <si>
    <t>Margarida Pereira Gonçalves</t>
  </si>
  <si>
    <t>Hum</t>
  </si>
  <si>
    <t>Rosária Maria da conceição / Rua D</t>
  </si>
  <si>
    <t xml:space="preserve"> José Pereira Thiago</t>
  </si>
  <si>
    <t>Tv.</t>
  </si>
  <si>
    <t>Marli F. de Queiroz</t>
  </si>
  <si>
    <t>João V. Máximo</t>
  </si>
  <si>
    <t>Libânio Silvério da Rocha</t>
  </si>
  <si>
    <t>Amazílio Ferreira de Camargo</t>
  </si>
  <si>
    <t>Baltazar José da Costa</t>
  </si>
  <si>
    <t>Deputado Binga</t>
  </si>
  <si>
    <t>Av</t>
  </si>
  <si>
    <t>João Cyrino</t>
  </si>
  <si>
    <t>Rua João Palhares</t>
  </si>
  <si>
    <t>Gerôncio Gonçalves</t>
  </si>
  <si>
    <t>Antônio Amâncio Filho</t>
  </si>
  <si>
    <t>Av.</t>
  </si>
  <si>
    <t>Cocada</t>
  </si>
  <si>
    <t>Sorriso</t>
  </si>
  <si>
    <t>Pirulito</t>
  </si>
  <si>
    <t>Guarana</t>
  </si>
  <si>
    <t>Aurea da Fonseca Vieira</t>
  </si>
  <si>
    <t>Sebastião Malaquias Estevão</t>
  </si>
  <si>
    <t>Sorvete</t>
  </si>
  <si>
    <t>Barão de Deus</t>
  </si>
  <si>
    <t>José Baiano</t>
  </si>
  <si>
    <t>Algodão doce</t>
  </si>
  <si>
    <t>Monte Carmelo</t>
  </si>
  <si>
    <t>Cinco e Quatorze</t>
  </si>
  <si>
    <t>Sete</t>
  </si>
  <si>
    <t xml:space="preserve">Vinte e dois </t>
  </si>
  <si>
    <t>Sinval Arantes de Sousa</t>
  </si>
  <si>
    <t>Dilma Amâncio</t>
  </si>
  <si>
    <t>Altiva Fernandes de Deus</t>
  </si>
  <si>
    <t>João Cambraia da Mota</t>
  </si>
  <si>
    <t>Aleixo Reginaldo Gontijo</t>
  </si>
  <si>
    <t>Pedro Queiroz de Melo</t>
  </si>
  <si>
    <t>Jorge Plínio Lousado</t>
  </si>
  <si>
    <t>Vilma P. dos Reis Silva</t>
  </si>
  <si>
    <t>Dois</t>
  </si>
  <si>
    <t>Quatro</t>
  </si>
  <si>
    <t>Capitão Beato da Cruz</t>
  </si>
  <si>
    <t>Coração Eucarístico</t>
  </si>
  <si>
    <t>Sebastião Lota</t>
  </si>
  <si>
    <t>Lico Paulino</t>
  </si>
  <si>
    <t>José Tunico</t>
  </si>
  <si>
    <t>Sabino F. Coelho</t>
  </si>
  <si>
    <t>Osvaldo B. Trigueiro</t>
  </si>
  <si>
    <t>Divino de Andrade</t>
  </si>
  <si>
    <t>Francisco S. Ferreira</t>
  </si>
  <si>
    <t>Adão B. da Silva</t>
  </si>
  <si>
    <t>Virgílio de Santana</t>
  </si>
  <si>
    <t>Romão G. Borges</t>
  </si>
  <si>
    <t>Terezinha P. de Oliveira</t>
  </si>
  <si>
    <t>Nico do Sérgio</t>
  </si>
  <si>
    <t>João Antônio Dias Filho</t>
  </si>
  <si>
    <t>Prefeito Genésio Garcia Rosa</t>
  </si>
  <si>
    <t>Vicente Gonçalves Primo / Riqueta Maria de Jesus</t>
  </si>
  <si>
    <t>Joaquim E. dos Santos</t>
  </si>
  <si>
    <t>Itamaraty</t>
  </si>
  <si>
    <t xml:space="preserve">João Simão da Rocha </t>
  </si>
  <si>
    <t>Almir da Silva Matos</t>
  </si>
  <si>
    <t>Manoel Simão Borges</t>
  </si>
  <si>
    <t>Sebastião Borges Olivieira</t>
  </si>
  <si>
    <t>Maria das Dores Borges</t>
  </si>
  <si>
    <t>João da Rocha Filho</t>
  </si>
  <si>
    <t>Mestre Sal</t>
  </si>
  <si>
    <t>Antônio Caetano da Mota</t>
  </si>
  <si>
    <t>João Batista de Lacerdda</t>
  </si>
  <si>
    <t>José Donizete Rodrigues</t>
  </si>
  <si>
    <t>Lázaro Felipe Tavares</t>
  </si>
  <si>
    <t>Treze</t>
  </si>
  <si>
    <t>Jose Ricardo Caixeta</t>
  </si>
  <si>
    <t>Alvorada</t>
  </si>
  <si>
    <t>Lazaro Tadeu Pereira</t>
  </si>
  <si>
    <t>Zaíra Caixeta</t>
  </si>
  <si>
    <t>Maria O. de Lima</t>
  </si>
  <si>
    <t>Ilídio Pereira Ferreira</t>
  </si>
  <si>
    <t>Mariano b. Olivieira</t>
  </si>
  <si>
    <t>Antônio de Deus Vieira</t>
  </si>
  <si>
    <t>Antônio H. gonçalves</t>
  </si>
  <si>
    <t>José Porto</t>
  </si>
  <si>
    <t>Adélio C. Ferreira</t>
  </si>
  <si>
    <t>José Antônio Medeiros</t>
  </si>
  <si>
    <t>Euclides de Oliveira</t>
  </si>
  <si>
    <t>Lázado R. Rosa</t>
  </si>
  <si>
    <t>Alameda L</t>
  </si>
  <si>
    <t>Zeca Mota</t>
  </si>
  <si>
    <t>Honorato Silva Fonseca</t>
  </si>
  <si>
    <t>Ronaldo Fernandes de Souza</t>
  </si>
  <si>
    <t>Francisco Assis Sabino</t>
  </si>
  <si>
    <t>Queta Piau</t>
  </si>
  <si>
    <t>Pedro F. da Rocha</t>
  </si>
  <si>
    <t>Ananias P. Borges</t>
  </si>
  <si>
    <t>Aparício F. Filho</t>
  </si>
  <si>
    <t>Modesto Marques Ferreira</t>
  </si>
  <si>
    <t>Osvaldo Brum da Silveira</t>
  </si>
  <si>
    <t>Rua José M. Filho</t>
  </si>
  <si>
    <t>Rua Hum</t>
  </si>
  <si>
    <t>Travessa A</t>
  </si>
  <si>
    <t>Guajajaras</t>
  </si>
  <si>
    <t>Aracaju / Carijos</t>
  </si>
  <si>
    <t>Recife / Acarapés</t>
  </si>
  <si>
    <t>Aimores</t>
  </si>
  <si>
    <t>Caetés</t>
  </si>
  <si>
    <t>Caiçaras</t>
  </si>
  <si>
    <t>Almenara</t>
  </si>
  <si>
    <t>Joaquim M. de Souza</t>
  </si>
  <si>
    <t>Thomaz de Aquino</t>
  </si>
  <si>
    <t>Alvorada/Alto Caiçaras/Caiçaras/Nossa Senhora das Graças/Caramuru</t>
  </si>
  <si>
    <t>Joana A. Cambraia</t>
  </si>
  <si>
    <t>Juvenil da Mata Cambraia</t>
  </si>
  <si>
    <t>Agenor Teixeira</t>
  </si>
  <si>
    <t>Olímpio Izidio da Silva</t>
  </si>
  <si>
    <t>Alvorada / caramuru</t>
  </si>
  <si>
    <t>Carajás</t>
  </si>
  <si>
    <t>Potiguares</t>
  </si>
  <si>
    <t>Olimpio Ferreira</t>
  </si>
  <si>
    <t>João Eustáquio Borges</t>
  </si>
  <si>
    <t>Caramuru</t>
  </si>
  <si>
    <t>Tupinanbás</t>
  </si>
  <si>
    <t>Sorocaba</t>
  </si>
  <si>
    <t>Tamoios</t>
  </si>
  <si>
    <t>Vicente de Paulo Amorim</t>
  </si>
  <si>
    <t>João Severo da Silva</t>
  </si>
  <si>
    <t>Vinte e Tres</t>
  </si>
  <si>
    <t>Tupis</t>
  </si>
  <si>
    <t>Timbiras</t>
  </si>
  <si>
    <t>Heli Moreira de Souza</t>
  </si>
  <si>
    <t>Miguel de Souza</t>
  </si>
  <si>
    <t>José M. Souza</t>
  </si>
  <si>
    <t>Cléria Maria de Souza</t>
  </si>
  <si>
    <t>Geralda Duarte da Silva</t>
  </si>
  <si>
    <t>Caiapós</t>
  </si>
  <si>
    <t>Padre Eustáquio</t>
  </si>
  <si>
    <t>Corinto</t>
  </si>
  <si>
    <t>Passa Quatro</t>
  </si>
  <si>
    <t>São Francisco</t>
  </si>
  <si>
    <t>Três Pontas</t>
  </si>
  <si>
    <t>Três Corações</t>
  </si>
  <si>
    <t>Varginha</t>
  </si>
  <si>
    <t>Porto Alegre</t>
  </si>
  <si>
    <t>Santa Amaro</t>
  </si>
  <si>
    <t>Muriaé</t>
  </si>
  <si>
    <t>São Miguel</t>
  </si>
  <si>
    <t>Antônio Justino André</t>
  </si>
  <si>
    <t>Tabajaras</t>
  </si>
  <si>
    <t>Dona Queta</t>
  </si>
  <si>
    <t>Caramuru/Nossa Senhora das Graças</t>
  </si>
  <si>
    <t>Zina Rocha</t>
  </si>
  <si>
    <t>Zeca Filgueira</t>
  </si>
  <si>
    <t>Gabriel Pereira</t>
  </si>
  <si>
    <t>Tapajós</t>
  </si>
  <si>
    <t>Guaranis</t>
  </si>
  <si>
    <t>Buritis</t>
  </si>
  <si>
    <t xml:space="preserve">São Geraldo </t>
  </si>
  <si>
    <t>Caramuru/Nossa Senhora das Graças/Padre Eustáquio/Sorriso</t>
  </si>
  <si>
    <t>Antônio Severo</t>
  </si>
  <si>
    <t>Sebastião Pereira de alcnantara</t>
  </si>
  <si>
    <t>Jairo Nogueira</t>
  </si>
  <si>
    <t>Osvaldo Amaro Teixeira</t>
  </si>
  <si>
    <t>Maria Alves da Mota</t>
  </si>
  <si>
    <t>Rua Jose Caixeta</t>
  </si>
  <si>
    <t>Padre Eustáquio/Nossa Senhoras das Graças/Laranjeiras</t>
  </si>
  <si>
    <t>Aristeu Caetano de Andrade/Beco Maria Alves de Jesus</t>
  </si>
  <si>
    <t>Laranjeiras</t>
  </si>
  <si>
    <t>Cornélia Maria de Jesus</t>
  </si>
  <si>
    <t>Lucy Caetano Barão</t>
  </si>
  <si>
    <t>Valdemar de Sousa Melo</t>
  </si>
  <si>
    <t>Angra dos Reis</t>
  </si>
  <si>
    <t>Laranjeiras/Copacabana/Cerrado</t>
  </si>
  <si>
    <t>Cerrado</t>
  </si>
  <si>
    <t>Maria Josefina Campos</t>
  </si>
  <si>
    <t>Maria Helena de Jesus</t>
  </si>
  <si>
    <t>Geraldo S. da Silva</t>
  </si>
  <si>
    <t>Tarcísio A. Araujo</t>
  </si>
  <si>
    <t>João Davi Marques</t>
  </si>
  <si>
    <t>Ana Maria de C. Bueno</t>
  </si>
  <si>
    <t>Sebastião F. do Nascimento</t>
  </si>
  <si>
    <t>Aurora B. de Jesus</t>
  </si>
  <si>
    <t>Maria P. da Fonseca</t>
  </si>
  <si>
    <t>Maria E. Ferreira</t>
  </si>
  <si>
    <t>Zama P. dos Santos</t>
  </si>
  <si>
    <t>Querino Fonseca</t>
  </si>
  <si>
    <t>Cerrado/Nossa Senhoras das Graças</t>
  </si>
  <si>
    <t>Nossa Senhora das Graças</t>
  </si>
  <si>
    <t>Amélia de Sousa</t>
  </si>
  <si>
    <t>Dr. Rasmo Rocha</t>
  </si>
  <si>
    <t>Virgílio de Sousa</t>
  </si>
  <si>
    <t>Jeconias M. de Abreu</t>
  </si>
  <si>
    <t>Dos Abrantes</t>
  </si>
  <si>
    <t>Domingos P. de Souza</t>
  </si>
  <si>
    <t>Dino de Sousa</t>
  </si>
  <si>
    <t>Belo Horizonte</t>
  </si>
  <si>
    <t>Rio de Janeiro</t>
  </si>
  <si>
    <t>Sargento Deolindo</t>
  </si>
  <si>
    <t>Benarndino Rocha</t>
  </si>
  <si>
    <t>Orcino Mateus da Silva</t>
  </si>
  <si>
    <t>da Páscoa</t>
  </si>
  <si>
    <t>Geraldo R. Lima</t>
  </si>
  <si>
    <t>Eliza P. da Fonseca</t>
  </si>
  <si>
    <t>Guanabara</t>
  </si>
  <si>
    <t>Brasília</t>
  </si>
  <si>
    <t>Manoel Dias</t>
  </si>
  <si>
    <t>Nossa Senhora das Graças/Caramuru</t>
  </si>
  <si>
    <t>Imídio de Souza</t>
  </si>
  <si>
    <t>Tonho do Nico</t>
  </si>
  <si>
    <t>Randolfo A. Teodoro</t>
  </si>
  <si>
    <t>Lenaide P. da Cunha</t>
  </si>
  <si>
    <t>Avenida Maria de Fátima Borges</t>
  </si>
  <si>
    <t>Euripedes Novelino</t>
  </si>
  <si>
    <t>Honofre Resende Silva</t>
  </si>
  <si>
    <t>Jardim Panorâmico</t>
  </si>
  <si>
    <t>Florêncio Duca da Silva</t>
  </si>
  <si>
    <t>José Pascini Ribeiro</t>
  </si>
  <si>
    <t>Mirico Caixeta</t>
  </si>
  <si>
    <t>Maria Clara Caixeta Nunes</t>
  </si>
  <si>
    <t>Dilermando Gomes de Deus</t>
  </si>
  <si>
    <t>Sebastião Amorim/]Jardim Panorâmico</t>
  </si>
  <si>
    <t>Benvinda Rodrigues da Silveira</t>
  </si>
  <si>
    <t>Paulo Edson Pereira</t>
  </si>
  <si>
    <t>Francisco Vieira da Cunha</t>
  </si>
  <si>
    <t>Carlos A. Vilaça</t>
  </si>
  <si>
    <t>João de Aquino Nunes</t>
  </si>
  <si>
    <t>Olga Amorim S. Freitas</t>
  </si>
  <si>
    <t xml:space="preserve">Chiquinha do Bé </t>
  </si>
  <si>
    <t>Alaor Lino Machado</t>
  </si>
  <si>
    <t>Doutor Fabio Euvésio Ferreira Borges</t>
  </si>
  <si>
    <t>Afonso Queiroz</t>
  </si>
  <si>
    <t>Zizinho Vida</t>
  </si>
  <si>
    <t>Elmo Helio Pinheiro</t>
  </si>
  <si>
    <t>Aurora</t>
  </si>
  <si>
    <t>Luar</t>
  </si>
  <si>
    <t>Aprigio Jose da Silva</t>
  </si>
  <si>
    <t>Helio Rabelo de Souza</t>
  </si>
  <si>
    <t>Jair Dumomt</t>
  </si>
  <si>
    <t>Dr. Juarez Ferreira Leite</t>
  </si>
  <si>
    <t>Dr. Alberto de Magalhaes Franco</t>
  </si>
  <si>
    <t>João Gonçalves de Sousa</t>
  </si>
  <si>
    <t>Alaor de melo Ribeiro</t>
  </si>
  <si>
    <t>Horizonte</t>
  </si>
  <si>
    <t>Sebastião Amorim Cidade Jardim</t>
  </si>
  <si>
    <t>João JG. De Amorim</t>
  </si>
  <si>
    <t>Adelino Pains Pamplona</t>
  </si>
  <si>
    <t>João Augusto de Seousa</t>
  </si>
  <si>
    <t>Rita R. Nogueira</t>
  </si>
  <si>
    <t>João M. de magalhaes</t>
  </si>
  <si>
    <t>Avenida Adrião Caixeta  Ribeiro</t>
  </si>
  <si>
    <t>Virgílio Cunha</t>
  </si>
  <si>
    <t>Florianópolis</t>
  </si>
  <si>
    <t>Venezuela</t>
  </si>
  <si>
    <t>Costa rica</t>
  </si>
  <si>
    <t>almério Jose de sousa</t>
  </si>
  <si>
    <t>Bandeirantes</t>
  </si>
  <si>
    <t>Jamaica</t>
  </si>
  <si>
    <t>Canadá</t>
  </si>
  <si>
    <t>Esmeralda</t>
  </si>
  <si>
    <t>José Wilson rodrigues</t>
  </si>
  <si>
    <t>Buenos Aires</t>
  </si>
  <si>
    <t>Diamantina</t>
  </si>
  <si>
    <t>México</t>
  </si>
  <si>
    <t>Boa Vista</t>
  </si>
  <si>
    <t>Avenida Brasil</t>
  </si>
  <si>
    <t>Florália</t>
  </si>
  <si>
    <t>Das Flores</t>
  </si>
  <si>
    <t>Irmãos Garcia</t>
  </si>
  <si>
    <t>continental</t>
  </si>
  <si>
    <t>Guarará</t>
  </si>
  <si>
    <t>Eldorado</t>
  </si>
  <si>
    <t>Muriáe</t>
  </si>
  <si>
    <t>Doutor Antônio Vieira Caixeta</t>
  </si>
  <si>
    <t>Marcelo Simão Basílio</t>
  </si>
  <si>
    <t>João de S. Nascentes</t>
  </si>
  <si>
    <t>Virgílio Caixeta</t>
  </si>
  <si>
    <t>José Paulino de Freitas</t>
  </si>
  <si>
    <t>Frei Joaquim Placenti</t>
  </si>
  <si>
    <t>Alvaro Borges</t>
  </si>
  <si>
    <t>José de Vasconcelos S. Martins</t>
  </si>
  <si>
    <t>Guaraci</t>
  </si>
  <si>
    <t>Jardim Paulistano</t>
  </si>
  <si>
    <t>Alameda 7 e Alameda 3</t>
  </si>
  <si>
    <t>Oito</t>
  </si>
  <si>
    <t>Quinze</t>
  </si>
  <si>
    <t>Deesseis</t>
  </si>
  <si>
    <t>Dezessete</t>
  </si>
  <si>
    <t>Edson Alair Ribeiro</t>
  </si>
  <si>
    <t>Roberto Assis martins</t>
  </si>
  <si>
    <t>Guilherme B. Queiroz</t>
  </si>
  <si>
    <t>Joaquim F. Guimarães</t>
  </si>
  <si>
    <t>Vicente José de Santana</t>
  </si>
  <si>
    <t>Virgílio Caixeta Queiroz</t>
  </si>
  <si>
    <t>Regino T. Pinto</t>
  </si>
  <si>
    <t>Flausino Pereira</t>
  </si>
  <si>
    <t>Rodrigo Silva de Almeida</t>
  </si>
  <si>
    <t>Aleixo Pereira</t>
  </si>
  <si>
    <t>José Bernardino de Carvalho</t>
  </si>
  <si>
    <t>Laurindo Borges</t>
  </si>
  <si>
    <t>Niza Chagas</t>
  </si>
  <si>
    <t>Paulo Manoel</t>
  </si>
  <si>
    <t>José nascimento de Carvalho</t>
  </si>
  <si>
    <t>Joaquim Alexandre de Oliveira</t>
  </si>
  <si>
    <t>Adamar Gonçalves Chaves</t>
  </si>
  <si>
    <t>Lauriano Queiroz de melo</t>
  </si>
  <si>
    <t>Afonsina Maciell</t>
  </si>
  <si>
    <t xml:space="preserve"> Professor Aristides Memória</t>
  </si>
  <si>
    <t>Cidade Nova</t>
  </si>
  <si>
    <t>Joaquim Cândido Silveira</t>
  </si>
  <si>
    <t>Negrenho de Freitas</t>
  </si>
  <si>
    <t>Julia Fernandes Caixeta</t>
  </si>
  <si>
    <t>Odilom Pessoa</t>
  </si>
  <si>
    <t>J. Santana</t>
  </si>
  <si>
    <t>Lazaro Lacerda</t>
  </si>
  <si>
    <t>Solidonio M. pena</t>
  </si>
  <si>
    <t>Sebastião Silva</t>
  </si>
  <si>
    <t>Elizer José de Santana</t>
  </si>
  <si>
    <t>Edson de Sousa Rezende</t>
  </si>
  <si>
    <t>José F. Porto  / Rua Francisco de P. e Silva</t>
  </si>
  <si>
    <t>Tancredo Neves</t>
  </si>
  <si>
    <t>Jose Gomes de Deus</t>
  </si>
  <si>
    <t>Jovina Dias Teixeira</t>
  </si>
  <si>
    <t>Adelardo Baeta Neves</t>
  </si>
  <si>
    <t>Leontina Rocha Caixeta</t>
  </si>
  <si>
    <t>Anisio de Magalhães</t>
  </si>
  <si>
    <t>Romulo M. de Oliveira</t>
  </si>
  <si>
    <t>Jaime Gonçalves</t>
  </si>
  <si>
    <t>Pedro G. Carneiro</t>
  </si>
  <si>
    <t>Wilson Nogueira</t>
  </si>
  <si>
    <t>Dona Lili</t>
  </si>
  <si>
    <t>João G. Ribeiro</t>
  </si>
  <si>
    <t>Capitão João Garcia Rocha</t>
  </si>
  <si>
    <t>Paulo Augusto Fonseca</t>
  </si>
  <si>
    <t>Waldemar ª Mendes/Humberto F. da Silva</t>
  </si>
  <si>
    <t>Zico Soareas</t>
  </si>
  <si>
    <t>Geraldo T. da Cunha</t>
  </si>
  <si>
    <t>Ari Pessoa Franco</t>
  </si>
  <si>
    <t>Sinesio Moreira de Carvalho</t>
  </si>
  <si>
    <t>Jeferson Nepomuceno</t>
  </si>
  <si>
    <t>Planlto</t>
  </si>
  <si>
    <t>Professor Laumar Santos/Antonio J. de Miranda</t>
  </si>
  <si>
    <t>Jose V. de Oliveira</t>
  </si>
  <si>
    <t>Jose Soares Machado</t>
  </si>
  <si>
    <t>Professora Elza Borges Fonseca</t>
  </si>
  <si>
    <t>Jose Raumundo Silva</t>
  </si>
  <si>
    <t>Geraldo M. Borges</t>
  </si>
  <si>
    <t>Francisco de Souza</t>
  </si>
  <si>
    <t>Olimpia Martha Pereira</t>
  </si>
  <si>
    <t>Pardre Marcilio Soares</t>
  </si>
  <si>
    <t>Agenor Soares Cardoso</t>
  </si>
  <si>
    <t>Jose Lobo Vasconcelos</t>
  </si>
  <si>
    <t>Ubalda Alves de Oliveira</t>
  </si>
  <si>
    <t>Maria da Conceição de Melo Borges</t>
  </si>
  <si>
    <t>Maria da Conceição Borges Filha</t>
  </si>
  <si>
    <t>Jose Nascimento Calito</t>
  </si>
  <si>
    <t>Lenaide Borges</t>
  </si>
  <si>
    <t>Pedro N. da Silva</t>
  </si>
  <si>
    <t>Dr. Dolor Borges</t>
  </si>
  <si>
    <t>Maria Clara da Fonseca</t>
  </si>
  <si>
    <t>Vereador Olegario Pereira Caixeta</t>
  </si>
  <si>
    <t>Residencial Gramado</t>
  </si>
  <si>
    <t>Augusto F. da Cunha</t>
  </si>
  <si>
    <t>Maria das Dores Silva</t>
  </si>
  <si>
    <t>Teia</t>
  </si>
  <si>
    <t>Vereador Josseh Borges de Queiroz</t>
  </si>
  <si>
    <t>Dr. Mario da Fonseca Filho</t>
  </si>
  <si>
    <t>João Teodoro da Costa</t>
  </si>
  <si>
    <t>Maria Aparecida C. da Cunha/Manoel Avelino Caixeta</t>
  </si>
  <si>
    <t>Jose Antonio de Resende/Ibraim A Moreira</t>
  </si>
  <si>
    <t>Avelino Pereira Caixeta</t>
  </si>
  <si>
    <t>Arlindo Silverio Xavier</t>
  </si>
  <si>
    <t>Antônio Bernardes</t>
  </si>
  <si>
    <t>Alto dos Caiçaras</t>
  </si>
  <si>
    <t>Safira</t>
  </si>
  <si>
    <t>Ametista</t>
  </si>
  <si>
    <t>Capitão Américo Santana</t>
  </si>
  <si>
    <t>João Pacheco Filho</t>
  </si>
  <si>
    <t>Carvalho</t>
  </si>
  <si>
    <t>Pedra Azul</t>
  </si>
  <si>
    <t>Dom José Coimbra</t>
  </si>
  <si>
    <t>Maurício Q. de Melo</t>
  </si>
  <si>
    <t>República do Chile'</t>
  </si>
  <si>
    <t>Jõao de Barro</t>
  </si>
  <si>
    <t>Colômbia</t>
  </si>
  <si>
    <t>Uruguai</t>
  </si>
  <si>
    <t>Albãnia</t>
  </si>
  <si>
    <t>Berilo</t>
  </si>
  <si>
    <t>Topázio</t>
  </si>
  <si>
    <t>Sebastião Vieira d´israel</t>
  </si>
  <si>
    <t>Joaquim B. de Santana</t>
  </si>
  <si>
    <t>Indelecio Camilo Silva</t>
  </si>
  <si>
    <t>Olímpio P. de Melo</t>
  </si>
  <si>
    <t>José Augusto de Queiroz</t>
  </si>
  <si>
    <t>Acarás</t>
  </si>
  <si>
    <t>João Cunha</t>
  </si>
  <si>
    <t>Diacuí / Verador Chico Filgueira</t>
  </si>
  <si>
    <t>Japurás</t>
  </si>
  <si>
    <t>Juruás</t>
  </si>
  <si>
    <t>Nito de Deus Vieira</t>
  </si>
  <si>
    <t>Benvindos</t>
  </si>
  <si>
    <t>Xavantes</t>
  </si>
  <si>
    <t>Padre Pavoni / Rua Santo Antônio</t>
  </si>
  <si>
    <t>Jaime Ramos</t>
  </si>
  <si>
    <t>Cãndido Portinari</t>
  </si>
  <si>
    <t>Rosário</t>
  </si>
  <si>
    <t>José Pereira da Fonseca</t>
  </si>
  <si>
    <t>Araguari</t>
  </si>
  <si>
    <t>Ataualpa Maciel</t>
  </si>
  <si>
    <t>Zama Alves</t>
  </si>
  <si>
    <t>Maria Inês de Jesus / Tv Atás da igreja</t>
  </si>
  <si>
    <t>João da rocha Filgueira</t>
  </si>
  <si>
    <t>Anicèsio Vieira / Rua da Varzea</t>
  </si>
  <si>
    <t>João Luis Redondo / Rua do Vilela</t>
  </si>
  <si>
    <t>Rosário/Lagoinha</t>
  </si>
  <si>
    <t>Lagoinha</t>
  </si>
  <si>
    <t>Ana de Souza</t>
  </si>
  <si>
    <t>Rosário /  Lagoinha</t>
  </si>
  <si>
    <t>José R. de Olivieira</t>
  </si>
  <si>
    <t>Valeriano Rodrigues</t>
  </si>
  <si>
    <t>João Pessoa</t>
  </si>
  <si>
    <t>Dos Cirinos</t>
  </si>
  <si>
    <t>Nossa Senhora de Lourdes / tv. 2</t>
  </si>
  <si>
    <t>São José</t>
  </si>
  <si>
    <t>Santa Marta</t>
  </si>
  <si>
    <t>Olívia Ribeiro - Inclusive rede no fundo dos lotes</t>
  </si>
  <si>
    <t>Padre Vitor Coelho de Almeira</t>
  </si>
  <si>
    <t>Ana R. Antonieta</t>
  </si>
  <si>
    <t>José Custódio da Silva/Rua João B de Lima</t>
  </si>
  <si>
    <t>Jardim América</t>
  </si>
  <si>
    <t>Vanessa Maria Oliveira de Araujo</t>
  </si>
  <si>
    <t>Honorino Pereira da Fonseca</t>
  </si>
  <si>
    <t>Irineu Caixeta</t>
  </si>
  <si>
    <t>Abilio B. Queiroz</t>
  </si>
  <si>
    <t>Pedro Thomaz</t>
  </si>
  <si>
    <t>Honofre Gonçalves</t>
  </si>
  <si>
    <t>Antônio de Pádua</t>
  </si>
  <si>
    <t>Virgílio A. Ferreira</t>
  </si>
  <si>
    <t>José de Anchieta</t>
  </si>
  <si>
    <t>Guararapes</t>
  </si>
  <si>
    <t>Ipanema</t>
  </si>
  <si>
    <t>Maria da Justa</t>
  </si>
  <si>
    <t>Antônio c. de Queiroz</t>
  </si>
  <si>
    <t>Hidelfonso Bernardes</t>
  </si>
  <si>
    <t>Governador B. Valadares</t>
  </si>
  <si>
    <t>Euclides Gonçalves de Brito</t>
  </si>
  <si>
    <t>Adolfo T. das Chagas</t>
  </si>
  <si>
    <t>Lucy Mesquita de Araújo</t>
  </si>
  <si>
    <t>José Agostinho Braga</t>
  </si>
  <si>
    <t>Clara Caixeta de Sousa</t>
  </si>
  <si>
    <t>Miguel Machado Marques</t>
  </si>
  <si>
    <t>Rua Lázara M. de Azevedo</t>
  </si>
  <si>
    <t>Ordanlina Vieira</t>
  </si>
  <si>
    <t>Ermelinda A. de Sousa</t>
  </si>
  <si>
    <t>Vereador José Mota</t>
  </si>
  <si>
    <t>João Lourenço Lima</t>
  </si>
  <si>
    <t>Tres</t>
  </si>
  <si>
    <t>Vereador Antonio Tolentino</t>
  </si>
  <si>
    <t>Osvaldo Guimarães</t>
  </si>
  <si>
    <t>Vicente A. da Silva</t>
  </si>
  <si>
    <t>Maria da Conceição Borges</t>
  </si>
  <si>
    <t>José Afonso Ribeiro</t>
  </si>
  <si>
    <t>Copacabana</t>
  </si>
  <si>
    <t>Sebastião Bernardino Machado / alBerto Pereira de Rocha</t>
  </si>
  <si>
    <t>Altamri José Ferreira</t>
  </si>
  <si>
    <t>Saul Valadares Ribeiro</t>
  </si>
  <si>
    <t>Carlos Nogueira Junior</t>
  </si>
  <si>
    <t>Elvira C. de Resente</t>
  </si>
  <si>
    <t>Olímpia C. Pereira</t>
  </si>
  <si>
    <t>Odete Conceição Sirino</t>
  </si>
  <si>
    <t>Viçosa</t>
  </si>
  <si>
    <t>Nova Ponte</t>
  </si>
  <si>
    <t>Vazante</t>
  </si>
  <si>
    <t>Lagamar</t>
  </si>
  <si>
    <t>Coromadel</t>
  </si>
  <si>
    <t>Arapúa</t>
  </si>
  <si>
    <t>Cruzeiro da Fortaleza</t>
  </si>
  <si>
    <t>Guarda-mor</t>
  </si>
  <si>
    <t>Serra do Salitre</t>
  </si>
  <si>
    <t>av</t>
  </si>
  <si>
    <t>Padre Vitor Coelho de Almeida/Rua Sebastião B. Machado/Rua Araxá</t>
  </si>
  <si>
    <t>Atalício C. Rosa</t>
  </si>
  <si>
    <t>Luzia R. da Filgueira</t>
  </si>
  <si>
    <t>Araguaia</t>
  </si>
  <si>
    <t>Itapicuru</t>
  </si>
  <si>
    <t>Rio Guaporé</t>
  </si>
  <si>
    <t>Professor Felipe Correa</t>
  </si>
  <si>
    <t>Marechal Deodoro</t>
  </si>
  <si>
    <t>João XXIII</t>
  </si>
  <si>
    <t>Rio Grande</t>
  </si>
  <si>
    <t>Olavo Amorim</t>
  </si>
  <si>
    <t>Elza Carneiro Franco</t>
  </si>
  <si>
    <t>João Messias Marques</t>
  </si>
  <si>
    <t>Eduardo Noronha</t>
  </si>
  <si>
    <t>Rio Branco</t>
  </si>
  <si>
    <t>Santo Antônio</t>
  </si>
  <si>
    <t>José Pacoal</t>
  </si>
  <si>
    <t>Aristeu Pereira Cardoso</t>
  </si>
  <si>
    <t>Escolastica Landim</t>
  </si>
  <si>
    <t>Mario Albino</t>
  </si>
  <si>
    <t>Rua E</t>
  </si>
  <si>
    <t>Angicos</t>
  </si>
  <si>
    <t>Professora amélia Santana</t>
  </si>
  <si>
    <t>manoel dos Santos</t>
  </si>
  <si>
    <t>Marechal Rondon</t>
  </si>
  <si>
    <t>Vicente de Napoli</t>
  </si>
  <si>
    <t>Vereador Antônio  Tolentino Caixeta</t>
  </si>
  <si>
    <t>Tobias Cândido</t>
  </si>
  <si>
    <t>Vereador João Pacheco até a Olegário Maciel</t>
  </si>
  <si>
    <t>Pacífico Soares</t>
  </si>
  <si>
    <t>Praça</t>
  </si>
  <si>
    <t xml:space="preserve">Ouro Preto </t>
  </si>
  <si>
    <t>Santo Antônio / Várzea/Lagoa Grande</t>
  </si>
  <si>
    <t>Patrocinio</t>
  </si>
  <si>
    <t>Santo Antônio / Várzea</t>
  </si>
  <si>
    <t>Varzea</t>
  </si>
  <si>
    <t>Niterói</t>
  </si>
  <si>
    <t>Doutor Antonio Ferreira Maciel</t>
  </si>
  <si>
    <t>José de Santana</t>
  </si>
  <si>
    <t>Varzea / Centro /Jardim Centro</t>
  </si>
  <si>
    <t>Doutor adélio Maciel</t>
  </si>
  <si>
    <t xml:space="preserve">Varzea / Centro </t>
  </si>
  <si>
    <t>Severiano Rodrigues</t>
  </si>
  <si>
    <t>Tito Silva</t>
  </si>
  <si>
    <t>Varzea/São José Operario/Brasília</t>
  </si>
  <si>
    <t>São José Operario/Brasília</t>
  </si>
  <si>
    <t>Guilherme Vilela</t>
  </si>
  <si>
    <t>Salgado Filho</t>
  </si>
  <si>
    <t>1º de Maio</t>
  </si>
  <si>
    <t>Beco entre rua Curitiba e Rua Florianópolis</t>
  </si>
  <si>
    <t>Duque de Caxias</t>
  </si>
  <si>
    <t>São José Operario/Brasília/Brasil</t>
  </si>
  <si>
    <t>Brasil</t>
  </si>
  <si>
    <t>José Fernandes</t>
  </si>
  <si>
    <t>Jesus de Nazare</t>
  </si>
  <si>
    <t>Boiadeiros</t>
  </si>
  <si>
    <t>José C. Caixeta</t>
  </si>
  <si>
    <t>Joaquim Fubá</t>
  </si>
  <si>
    <t>São Cristóvao</t>
  </si>
  <si>
    <t>São Caetano</t>
  </si>
  <si>
    <t>Rondônia</t>
  </si>
  <si>
    <t>Saudade</t>
  </si>
  <si>
    <t>Vila</t>
  </si>
  <si>
    <t>Nossa Senhora de Aparecida</t>
  </si>
  <si>
    <t xml:space="preserve">São Benedito </t>
  </si>
  <si>
    <t>Ladeira</t>
  </si>
  <si>
    <t>São José Operairo</t>
  </si>
  <si>
    <t>São Jorge</t>
  </si>
  <si>
    <t>São Lucas /Vvila C</t>
  </si>
  <si>
    <t>Vila São Mateus</t>
  </si>
  <si>
    <t>São João Batista</t>
  </si>
  <si>
    <t>Santa Bárbara</t>
  </si>
  <si>
    <t>Porto Alegre / Rio Grande do Sul</t>
  </si>
  <si>
    <t>São José Operario</t>
  </si>
  <si>
    <t>Curitiba/ Rua Paraná</t>
  </si>
  <si>
    <t>São Paulo</t>
  </si>
  <si>
    <t>São José Operario/Brasil/Santa Terezinha</t>
  </si>
  <si>
    <t>Avenida Brasil - Entre Rua São Paulo e Av. Brasilia</t>
  </si>
  <si>
    <t>Santa Catarina</t>
  </si>
  <si>
    <t>Goiânia</t>
  </si>
  <si>
    <t>Minas Gerais</t>
  </si>
  <si>
    <t>Brasil / Várzea/Santa Terezinha/Cristo</t>
  </si>
  <si>
    <t>Espírito Santo</t>
  </si>
  <si>
    <t>Maria Soares</t>
  </si>
  <si>
    <t>Fábio Araújo / Beco</t>
  </si>
  <si>
    <t>Vila URT</t>
  </si>
  <si>
    <t>Santa Terezinha</t>
  </si>
  <si>
    <t>Santa Tererzinha/Lagoa Grande/Conego getulio</t>
  </si>
  <si>
    <t>Rui Barbosa</t>
  </si>
  <si>
    <t>Do Acre</t>
  </si>
  <si>
    <t>Santa Tererzinha/Lagoa Grande</t>
  </si>
  <si>
    <t>Professora Guiomar Maia</t>
  </si>
  <si>
    <t>Santa Tererzinha</t>
  </si>
  <si>
    <t>Amapá</t>
  </si>
  <si>
    <t>Porto Velho</t>
  </si>
  <si>
    <t>Iguaçu</t>
  </si>
  <si>
    <t>Carmo do Paranaíba</t>
  </si>
  <si>
    <t>Santa Tererzinha/Vila Rosa</t>
  </si>
  <si>
    <t>Unaí</t>
  </si>
  <si>
    <t xml:space="preserve">Da Vitória </t>
  </si>
  <si>
    <t>Brumadinho</t>
  </si>
  <si>
    <t>São gotardo</t>
  </si>
  <si>
    <t>Guimarania</t>
  </si>
  <si>
    <t>do chumbo</t>
  </si>
  <si>
    <t>são Gonçalo</t>
  </si>
  <si>
    <t>Santana</t>
  </si>
  <si>
    <t>Nossa Senhora do Patrocinio</t>
  </si>
  <si>
    <t>Lagoa formosa</t>
  </si>
  <si>
    <t>João Pinheiro</t>
  </si>
  <si>
    <t>Caetes</t>
  </si>
  <si>
    <t>Betim</t>
  </si>
  <si>
    <t>Vila Nova</t>
  </si>
  <si>
    <t>Presidente Olegário</t>
  </si>
  <si>
    <t>Santa Luzia</t>
  </si>
  <si>
    <t>Ponta Porâ</t>
  </si>
  <si>
    <t>Dalva F. Silva</t>
  </si>
  <si>
    <t>Emilia da Mota</t>
  </si>
  <si>
    <t>Nilton A. Candido</t>
  </si>
  <si>
    <t>Paranaíba</t>
  </si>
  <si>
    <t>Petrolina</t>
  </si>
  <si>
    <t>Matio Grosso</t>
  </si>
  <si>
    <t>Santa Luzia/Cristo</t>
  </si>
  <si>
    <t>Vila A</t>
  </si>
  <si>
    <t>Rio Grande do Norte</t>
  </si>
  <si>
    <t>Paraíba'</t>
  </si>
  <si>
    <t>Pernanbuco</t>
  </si>
  <si>
    <t>Vila Rosa e Cristo</t>
  </si>
  <si>
    <t>Santa Rosa</t>
  </si>
  <si>
    <t>Miguel americano Bicalho</t>
  </si>
  <si>
    <t>Vila Rosa</t>
  </si>
  <si>
    <t xml:space="preserve">Tv. </t>
  </si>
  <si>
    <t>Trinta</t>
  </si>
  <si>
    <t>Jovelino P. de Lima</t>
  </si>
  <si>
    <t>Lázaro Alves Neto</t>
  </si>
  <si>
    <t>Santa luzia e Vila Rosa</t>
  </si>
  <si>
    <t>Goiás</t>
  </si>
  <si>
    <t>Da Bahia</t>
  </si>
  <si>
    <t>Roramaima</t>
  </si>
  <si>
    <t>Cristo</t>
  </si>
  <si>
    <t>Travessa</t>
  </si>
  <si>
    <t>Daniel A. Beluco</t>
  </si>
  <si>
    <t>Da Abolição</t>
  </si>
  <si>
    <t>A</t>
  </si>
  <si>
    <t>Sebastião A. Doliveira</t>
  </si>
  <si>
    <t>Sergipe</t>
  </si>
  <si>
    <t>Alagoas</t>
  </si>
  <si>
    <t>Ilidio Alves/vila B</t>
  </si>
  <si>
    <t>Vila B</t>
  </si>
  <si>
    <t>Arlindo Porto</t>
  </si>
  <si>
    <t>Barão do Rio Branco</t>
  </si>
  <si>
    <t>Ceara/Rua A</t>
  </si>
  <si>
    <t>Piaui</t>
  </si>
  <si>
    <t>Dona Luiza</t>
  </si>
  <si>
    <t>Lauro Santos</t>
  </si>
  <si>
    <t>Olimpia M. de Araujo/Jõao Pereira de Lima</t>
  </si>
  <si>
    <t>Conego Getulio</t>
  </si>
  <si>
    <t>Armenio Camilo</t>
  </si>
  <si>
    <t>Cristo e Lagoa Grande</t>
  </si>
  <si>
    <t>Cristo e Conego Getulio</t>
  </si>
  <si>
    <t>Cristo e Centro</t>
  </si>
  <si>
    <t>Cristo, Lagoa Grande e Centro</t>
  </si>
  <si>
    <t>Dr. Marcolino</t>
  </si>
  <si>
    <t>Centro</t>
  </si>
  <si>
    <t>Amazonas</t>
  </si>
  <si>
    <t>Lagoa Grande/Conego Getulio</t>
  </si>
  <si>
    <t>Pará</t>
  </si>
  <si>
    <t>Maranhão</t>
  </si>
  <si>
    <t>Dr. Antonio Maciel</t>
  </si>
  <si>
    <t>Alameda</t>
  </si>
  <si>
    <t>Rubens Magnino</t>
  </si>
  <si>
    <t>Naçoes Unidas</t>
  </si>
  <si>
    <t>Vila Rica</t>
  </si>
  <si>
    <t>Lagoa Grande</t>
  </si>
  <si>
    <t>Vereador Manoel Machado</t>
  </si>
  <si>
    <t>Amadeu Maciel</t>
  </si>
  <si>
    <t>Joaquim das Chagas</t>
  </si>
  <si>
    <t>Lagoa Grande/Várzea</t>
  </si>
  <si>
    <t>José Rangel</t>
  </si>
  <si>
    <t>Uberlândia</t>
  </si>
  <si>
    <t>Rone Silva</t>
  </si>
  <si>
    <t>Olimpio Borges</t>
  </si>
  <si>
    <t>Padre Alaor</t>
  </si>
  <si>
    <t>Silva Guerra</t>
  </si>
  <si>
    <t>Marechal Floriano entre Joaquim das Chagas e Major Gote</t>
  </si>
  <si>
    <t>Farnese Maciel</t>
  </si>
  <si>
    <t>José Reis</t>
  </si>
  <si>
    <t>Nacoes Unidas entre Brasil e Jose Reis</t>
  </si>
  <si>
    <t>Amor e Justiça</t>
  </si>
  <si>
    <t>Padre Brito</t>
  </si>
  <si>
    <t>Natal</t>
  </si>
  <si>
    <t>Dores do Indaiá</t>
  </si>
  <si>
    <t>Tobias Cândido entre Dores do Indaiá e Barao do Rio Branco</t>
  </si>
  <si>
    <t>General Osório</t>
  </si>
  <si>
    <t>Olegário Maciel entre Pç Joao Pinheiro e Pç Abner Afonso</t>
  </si>
  <si>
    <t>Agenor Maciel</t>
  </si>
  <si>
    <t>Professor Joao Leite</t>
  </si>
  <si>
    <t>Juca Mandu</t>
  </si>
  <si>
    <t>5 de Maio entre Fatima Porto e Agenor Maciel</t>
  </si>
  <si>
    <t>5 de Maio entre Fatima Porto e final</t>
  </si>
  <si>
    <t>Antonio Caixeta</t>
  </si>
  <si>
    <t>Teofilo Otoni entre Pç Desembargador Frederico e Av. Fatima Porto</t>
  </si>
  <si>
    <t>Das Petunias</t>
  </si>
  <si>
    <t>Hugo José de Sousa</t>
  </si>
  <si>
    <t>Jd. Centro</t>
  </si>
  <si>
    <t>Eufrásio Rodrigues</t>
  </si>
  <si>
    <t>Ana de Oliveira</t>
  </si>
  <si>
    <t>João Gabriel Ferreira</t>
  </si>
  <si>
    <t>Major Jeronimo</t>
  </si>
  <si>
    <t xml:space="preserve"> Zequinha Alves</t>
  </si>
  <si>
    <t>Limirio Amancio</t>
  </si>
  <si>
    <t>Bernardes de Assis</t>
  </si>
  <si>
    <t>Adolfo de Souza</t>
  </si>
  <si>
    <t>Beco</t>
  </si>
  <si>
    <t>do Cristino</t>
  </si>
  <si>
    <t>Serafina P. Borges</t>
  </si>
  <si>
    <t>Padre Caldeira</t>
  </si>
  <si>
    <t>Flausino Pacheco</t>
  </si>
  <si>
    <t>Jd.Centro</t>
  </si>
  <si>
    <t>Augusto Branquinho</t>
  </si>
  <si>
    <t>Alcides P. da Silveira</t>
  </si>
  <si>
    <t>Cristino Vida</t>
  </si>
  <si>
    <t>Antonio Tomas de Magalhaes</t>
  </si>
  <si>
    <t>Edecio Porto Romao</t>
  </si>
  <si>
    <t>Jd . Centro</t>
  </si>
  <si>
    <t>Nair Amancio</t>
  </si>
  <si>
    <t>Tiradentes</t>
  </si>
  <si>
    <t>dos Queiroz/ parte da Elza Carneiro Franco</t>
  </si>
  <si>
    <t>Maestro A. Borges</t>
  </si>
  <si>
    <t>Vitor Barcelos</t>
  </si>
  <si>
    <t>Independencia</t>
  </si>
  <si>
    <t xml:space="preserve">Vila </t>
  </si>
  <si>
    <t>Pedro Rosa</t>
  </si>
  <si>
    <t>Tenente Bino</t>
  </si>
  <si>
    <t>Deiró Borges</t>
  </si>
  <si>
    <t>Major Carlos Soares</t>
  </si>
  <si>
    <t>Teofilo Otoni entre Pç Dona Genoveva e PÇ Juquinha Caixeta</t>
  </si>
  <si>
    <t>Professora Zelia</t>
  </si>
  <si>
    <t>Afonso Pena</t>
  </si>
  <si>
    <t>Sumbem</t>
  </si>
  <si>
    <t>Cesário Alvim e Praça Alexina Conceição</t>
  </si>
  <si>
    <t>Amelia Carolina</t>
  </si>
  <si>
    <t>Alfredo Caixeta</t>
  </si>
  <si>
    <t>Patápio Rocha</t>
  </si>
  <si>
    <t>Francisco Leonel</t>
  </si>
  <si>
    <t xml:space="preserve"> </t>
  </si>
  <si>
    <t>Rarmando R. da Cunha</t>
  </si>
  <si>
    <t>Teofilo Otoni</t>
  </si>
  <si>
    <t>Argemiro Domingos</t>
  </si>
  <si>
    <t>V. Nunes/Geni Gontigo</t>
  </si>
  <si>
    <t>Parque</t>
  </si>
  <si>
    <t>Madri</t>
  </si>
  <si>
    <t>Cidade Jardim</t>
  </si>
  <si>
    <t>Joana da R. Andrade</t>
  </si>
  <si>
    <t>Maria P. de Melo</t>
  </si>
  <si>
    <t>Edgard Ribeiro</t>
  </si>
  <si>
    <t>Francisco N. Valadão</t>
  </si>
  <si>
    <t>Raimundo Alves</t>
  </si>
  <si>
    <t>Jose Eutaquio de Araujo</t>
  </si>
  <si>
    <t>Jose Alvaro Borges</t>
  </si>
  <si>
    <t>Laumar Rocha</t>
  </si>
  <si>
    <t>Olynto Rocha Filgueira</t>
  </si>
  <si>
    <t>Jose Martins da Costa</t>
  </si>
  <si>
    <t>Jardim Recanto</t>
  </si>
  <si>
    <t>Dionisia G. Rodrigues</t>
  </si>
  <si>
    <t>Eunaria Jose de Souza</t>
  </si>
  <si>
    <t>Deodato V. Ribeiro</t>
  </si>
  <si>
    <t>Arnaldo Jose Cambria</t>
  </si>
  <si>
    <t>Jose R.dos Santos</t>
  </si>
  <si>
    <t xml:space="preserve">Um </t>
  </si>
  <si>
    <t>Silvania M. do Carmo</t>
  </si>
  <si>
    <t>Juca Vieira</t>
  </si>
  <si>
    <t>Mario E. Tolentino</t>
  </si>
  <si>
    <t>Praça Jose W. Pires/Rua 01</t>
  </si>
  <si>
    <t>Pedro F. dos Reis</t>
  </si>
  <si>
    <t>Clarimundo D. da Costa</t>
  </si>
  <si>
    <t>Joao Dias Soares</t>
  </si>
  <si>
    <t>Sebastiao Amorim</t>
  </si>
  <si>
    <t>Deusedit A Teixera</t>
  </si>
  <si>
    <t>Fernado G. Carvalho/Geraldo Plhares</t>
  </si>
  <si>
    <t>Osario C. Bcosta</t>
  </si>
  <si>
    <t>Gabriel B. de Andrade</t>
  </si>
  <si>
    <t>Durval C. Ferreira</t>
  </si>
  <si>
    <t>Luciano Gontijo</t>
  </si>
  <si>
    <t>Daniel M. Gonçalves</t>
  </si>
  <si>
    <t>Jose Burgo</t>
  </si>
  <si>
    <t>Ronan G. de Almeida</t>
  </si>
  <si>
    <t>Azor de Faria</t>
  </si>
  <si>
    <t>B2</t>
  </si>
  <si>
    <t>Geraldo do C. de Queroz</t>
  </si>
  <si>
    <t>Charez Doutel Alves Porto</t>
  </si>
  <si>
    <t>Milton A Tiburcio</t>
  </si>
  <si>
    <t>Maria Francisca de Jesus</t>
  </si>
  <si>
    <t>Ricardo F. Ribeiro</t>
  </si>
  <si>
    <t>Antonio G. Gontijo</t>
  </si>
  <si>
    <t>Jose P. da Silva</t>
  </si>
  <si>
    <t xml:space="preserve">Jose F. Magalhaes </t>
  </si>
  <si>
    <t>Omar C. Moreira</t>
  </si>
  <si>
    <t>Christiano F. Xavier</t>
  </si>
  <si>
    <t>Rocha/Pça Alexina Conceição</t>
  </si>
  <si>
    <t>Avenida Getúlio Vargas até praça Vovó Nenem ( Pista Direita)</t>
  </si>
  <si>
    <t>Avenida Getúlio Vargas Pista da Esquerda</t>
  </si>
  <si>
    <t>Doutor José Olímpio Borges</t>
  </si>
  <si>
    <t>Vinte e Quatro de Maio</t>
  </si>
  <si>
    <t>Professor Secundino</t>
  </si>
  <si>
    <t>Alfredo Borges entre Praça Vovó Nenem e Atualpa Maciel</t>
  </si>
  <si>
    <t>Augusto da S. Barão</t>
  </si>
  <si>
    <t>Zé Albino</t>
  </si>
  <si>
    <t>Itaporanga</t>
  </si>
  <si>
    <t>Estrela de Sul</t>
  </si>
  <si>
    <t>Ana de Oliveira - Entre Sacramento e Rua Anselmo Ferreira</t>
  </si>
  <si>
    <t>Dos Cardoso</t>
  </si>
  <si>
    <t>Hermenegildo Pereira</t>
  </si>
  <si>
    <t>Anselmo Ferreira</t>
  </si>
  <si>
    <t>Alfredo A. Barcelos</t>
  </si>
  <si>
    <t>Tv</t>
  </si>
  <si>
    <t>Doze de Abril</t>
  </si>
  <si>
    <t>Abner Afonso</t>
  </si>
  <si>
    <t>Maria Borges da Silva - Entre José Augusto de Queiroz e Rogério Severino de Almeida</t>
  </si>
  <si>
    <t>José das Chagas</t>
  </si>
  <si>
    <t>José C. Santos</t>
  </si>
  <si>
    <t>Baturités/José F. da Costa</t>
  </si>
  <si>
    <t>Quixadás</t>
  </si>
  <si>
    <t>Rua P1A/P3A</t>
  </si>
  <si>
    <t>Rua P1B</t>
  </si>
  <si>
    <t>B</t>
  </si>
  <si>
    <t>Rua P2B</t>
  </si>
  <si>
    <t>D</t>
  </si>
  <si>
    <t>C</t>
  </si>
  <si>
    <t>Dez</t>
  </si>
  <si>
    <t>G</t>
  </si>
  <si>
    <t>P3B</t>
  </si>
  <si>
    <t>P4A</t>
  </si>
  <si>
    <t>P4B</t>
  </si>
  <si>
    <t>J</t>
  </si>
  <si>
    <t>B/Vila Rita da Mata</t>
  </si>
  <si>
    <t xml:space="preserve">Av. </t>
  </si>
  <si>
    <t>Waldemar L. Cançado</t>
  </si>
  <si>
    <t>(Sem nome) Entre P3A e P4B</t>
  </si>
  <si>
    <t>Octávio Borges</t>
  </si>
  <si>
    <t>Marabá - entre José Augusto de Queiroz e Rogério Severino de Almeida</t>
  </si>
  <si>
    <t>Rogério Severino de Almeida</t>
  </si>
  <si>
    <t>Bela Vista</t>
  </si>
  <si>
    <t>Arnaldo Luiz de Olivieira / Rua Hum</t>
  </si>
  <si>
    <t>Hidelbrando José de Seouza</t>
  </si>
  <si>
    <t>Henrique Cota</t>
  </si>
  <si>
    <t>Rufino C. Brant</t>
  </si>
  <si>
    <t>Joana L. Silva</t>
  </si>
  <si>
    <t>Doze/ Doutor Noé Ferreira</t>
  </si>
  <si>
    <t>Laio Porto</t>
  </si>
  <si>
    <t>Manoel Honorino  Rodrigues</t>
  </si>
  <si>
    <t>Olimpio Jose Luiz</t>
  </si>
  <si>
    <t>Marabá em frente a Cooperativa</t>
  </si>
  <si>
    <t>Antônio Caetano de Menezes</t>
  </si>
  <si>
    <t>Rua Pedro Castorina</t>
  </si>
  <si>
    <t>Nova Floresta</t>
  </si>
  <si>
    <t>Rua José Teixeira</t>
  </si>
  <si>
    <t>Jacinto Alves</t>
  </si>
  <si>
    <t>Rua da Praça Aristoteles B. Rodrigues</t>
  </si>
  <si>
    <t>Segismundoi A. da Silva</t>
  </si>
  <si>
    <t>Francelino Luiz</t>
  </si>
  <si>
    <t>Cleide Maisa Porto</t>
  </si>
  <si>
    <t>Geraldo dos Santos</t>
  </si>
  <si>
    <t>Lourenço S. Pinto</t>
  </si>
  <si>
    <t>Pierot</t>
  </si>
  <si>
    <t>Doutor João Borges/ rua 37</t>
  </si>
  <si>
    <t>José Beluco</t>
  </si>
  <si>
    <t>Miguel Pedro Soares</t>
  </si>
  <si>
    <t>Vinte e Um</t>
  </si>
  <si>
    <t>Osório J. Rodrigues</t>
  </si>
  <si>
    <t>Luiz Mota Silva</t>
  </si>
  <si>
    <t>Rua Divno M. Da Silva</t>
  </si>
  <si>
    <t>Meire Santos Teixeira Venceslau</t>
  </si>
  <si>
    <t>America Candida de Brito</t>
  </si>
  <si>
    <t>Doutor Afonso Correia Borges</t>
  </si>
  <si>
    <t>Olivio Soares</t>
  </si>
  <si>
    <t>Henriqueta de Melo Menezes</t>
  </si>
  <si>
    <t>Joaqum Vida</t>
  </si>
  <si>
    <t>Angelo T. dos Santos</t>
  </si>
  <si>
    <t>Vereador Philadelphio José da Fonseca</t>
  </si>
  <si>
    <t>Firmo José Peão</t>
  </si>
  <si>
    <t>V. Leão de Castro</t>
  </si>
  <si>
    <t>Ilídio Pereira da Fonseca</t>
  </si>
  <si>
    <t>Getulio Felipe de Melo</t>
  </si>
  <si>
    <t>Geralda Gomes de Oliveira</t>
  </si>
  <si>
    <t>Pedro A. neto</t>
  </si>
  <si>
    <t>Ilton Pedro Barros</t>
  </si>
  <si>
    <t>Alzino Martelo</t>
  </si>
  <si>
    <t xml:space="preserve">Nova Floresta/Alto da Colina </t>
  </si>
  <si>
    <t>Sebastião Thomaz de Magalhães</t>
  </si>
  <si>
    <t>Francisco Soares</t>
  </si>
  <si>
    <t>Ponto Chic</t>
  </si>
  <si>
    <t>Augusto M. da Silva</t>
  </si>
  <si>
    <t>Adelino P. Amorim</t>
  </si>
  <si>
    <t>Felícia P. de Deus</t>
  </si>
  <si>
    <t>Irmã Maria Elisa</t>
  </si>
  <si>
    <t>João M. de Carvalho</t>
  </si>
  <si>
    <t>Domingos de Jesus</t>
  </si>
  <si>
    <t>Enilza Correia</t>
  </si>
  <si>
    <t>Silverio Marques da Silva</t>
  </si>
  <si>
    <t>Doutor Murilo C. Costa</t>
  </si>
  <si>
    <t>Teofilo Pinto Gontijo</t>
  </si>
  <si>
    <t>Franklin Honorio Couto</t>
  </si>
  <si>
    <t xml:space="preserve">Vinte e Cinco </t>
  </si>
  <si>
    <t>Tenente Carioca</t>
  </si>
  <si>
    <t>Maria Correa Lopes</t>
  </si>
  <si>
    <t>Alfredo P. da Fonseca</t>
  </si>
  <si>
    <t>Alto da Colina</t>
  </si>
  <si>
    <t>Dos Buritis</t>
  </si>
  <si>
    <t>Dos Eucaliptos</t>
  </si>
  <si>
    <t>Zulmir Vieira de Araujo</t>
  </si>
  <si>
    <t>Das Cerejeiras</t>
  </si>
  <si>
    <t>Alto da Colina/Jardim Aquario</t>
  </si>
  <si>
    <t>Das Sucupiras</t>
  </si>
  <si>
    <t>Dos Pinheiros</t>
  </si>
  <si>
    <t>dos Jacarandas</t>
  </si>
  <si>
    <t>dos Cedros</t>
  </si>
  <si>
    <t>Dos Jatobas</t>
  </si>
  <si>
    <t>Paineiras</t>
  </si>
  <si>
    <t>Ipês</t>
  </si>
  <si>
    <t>Jardim Aquario</t>
  </si>
  <si>
    <t>antônio W.l de Souza</t>
  </si>
  <si>
    <t>Albertina B. de Souza</t>
  </si>
  <si>
    <t>Maria da Silva Barra</t>
  </si>
  <si>
    <t>Morada do Sol</t>
  </si>
  <si>
    <t>dos Ficus</t>
  </si>
  <si>
    <t>Das Cibipirunas</t>
  </si>
  <si>
    <t>Pau Brasil</t>
  </si>
  <si>
    <t>Das Sete Copas</t>
  </si>
  <si>
    <t>Das Massarandubas</t>
  </si>
  <si>
    <t>Dos Cumarus</t>
  </si>
  <si>
    <t>Das Aroeiras</t>
  </si>
  <si>
    <t>Do Tamboril</t>
  </si>
  <si>
    <t>Do Pau d´arco</t>
  </si>
  <si>
    <t>Pau d´óleo</t>
  </si>
  <si>
    <t>Das Castanheiras</t>
  </si>
  <si>
    <t>Dos Salgueiros</t>
  </si>
  <si>
    <t>Das Gameleiras</t>
  </si>
  <si>
    <t>Das Imbuiais</t>
  </si>
  <si>
    <t>Pau Ferro</t>
  </si>
  <si>
    <t>Alto da Boa Vista</t>
  </si>
  <si>
    <t>Braúna</t>
  </si>
  <si>
    <t>Caviunas</t>
  </si>
  <si>
    <t>Cataguá</t>
  </si>
  <si>
    <t>Angelim</t>
  </si>
  <si>
    <t>Cabreuva</t>
  </si>
  <si>
    <t>Embiruçu</t>
  </si>
  <si>
    <t>Muriçi</t>
  </si>
  <si>
    <t>Capaíba</t>
  </si>
  <si>
    <t>Morada do Sol II</t>
  </si>
  <si>
    <t>Marfim</t>
  </si>
  <si>
    <t>Mogno</t>
  </si>
  <si>
    <t>Morada do Sol II / Jd Esperança</t>
  </si>
  <si>
    <t>Imbuia /Urucuia</t>
  </si>
  <si>
    <t>Angelim / Tucuruí</t>
  </si>
  <si>
    <t>Jardim Esperança</t>
  </si>
  <si>
    <t>Jequitaí</t>
  </si>
  <si>
    <t>Gurupi</t>
  </si>
  <si>
    <t>Maicuru</t>
  </si>
  <si>
    <t>Corumbá</t>
  </si>
  <si>
    <t>Suputuba</t>
  </si>
  <si>
    <t>Mearim</t>
  </si>
  <si>
    <t>Jequitinhona / Rua Capivari</t>
  </si>
  <si>
    <t>Itambacuri</t>
  </si>
  <si>
    <t>Xingu</t>
  </si>
  <si>
    <t>Pacajás'</t>
  </si>
  <si>
    <t>Acari</t>
  </si>
  <si>
    <t>Trobmetas</t>
  </si>
  <si>
    <t>Jari</t>
  </si>
  <si>
    <t>Piracicaba</t>
  </si>
  <si>
    <t>Paraopebas</t>
  </si>
  <si>
    <t>Solimões</t>
  </si>
  <si>
    <t>Miritis</t>
  </si>
  <si>
    <t>Mucuri</t>
  </si>
  <si>
    <t>Patrício Filho</t>
  </si>
  <si>
    <t>Bálsamos</t>
  </si>
  <si>
    <t>Carinhanha</t>
  </si>
  <si>
    <t>Araças/ Caraíbas</t>
  </si>
  <si>
    <t>Sapucaias</t>
  </si>
  <si>
    <t>Sassafrás</t>
  </si>
  <si>
    <t>Angás</t>
  </si>
  <si>
    <t>Guarirobas</t>
  </si>
  <si>
    <t>Quaresmeiras</t>
  </si>
  <si>
    <t>Residencial Monjolo</t>
  </si>
  <si>
    <t>João Batista Rodrigues</t>
  </si>
  <si>
    <t>Jardim Esperança/ Residencia Monjolo</t>
  </si>
  <si>
    <t>Marçal Antonio Vargas</t>
  </si>
  <si>
    <t>Manoel C. naves</t>
  </si>
  <si>
    <t>Sinval Veloso</t>
  </si>
  <si>
    <t>Laura Fonseca</t>
  </si>
  <si>
    <t>F</t>
  </si>
  <si>
    <t>E</t>
  </si>
  <si>
    <t>H</t>
  </si>
  <si>
    <t>Sérgio C. Guimarães</t>
  </si>
  <si>
    <t>Padre Bento Engemann</t>
  </si>
  <si>
    <t>Clarimundo da Costa Gontijo</t>
  </si>
  <si>
    <t>Alto do Limoeiro</t>
  </si>
  <si>
    <t>Antônio Rosa da Silva</t>
  </si>
  <si>
    <t>Dona Zéze/das Juritis</t>
  </si>
  <si>
    <t>Quinzinho Pintado</t>
  </si>
  <si>
    <t>Mariana Rosa de Sousa</t>
  </si>
  <si>
    <t>João José de Souza</t>
  </si>
  <si>
    <t>Joao Batista de Carvalho Filho</t>
  </si>
  <si>
    <t>Isoleta Regosina Vida</t>
  </si>
  <si>
    <t>Dos Bem-te-Vis</t>
  </si>
  <si>
    <t>Jovem Cyrino Ribeiro</t>
  </si>
  <si>
    <t>Octavina Alves Souza</t>
  </si>
  <si>
    <t>Marcelino de Sousa</t>
  </si>
  <si>
    <t>Oristila Abdo</t>
  </si>
  <si>
    <t>Otto José de Souza</t>
  </si>
  <si>
    <t>Dona Cecy</t>
  </si>
  <si>
    <t>Cordonas</t>
  </si>
  <si>
    <t>Nhambus</t>
  </si>
  <si>
    <t>Dona Iracema</t>
  </si>
  <si>
    <t>Novo Horizonte</t>
  </si>
  <si>
    <t>Geraldo Ferreira de Silva</t>
  </si>
  <si>
    <t>Antonio Luiz de Carvalho</t>
  </si>
  <si>
    <t>José Ferreira da Silva</t>
  </si>
  <si>
    <t>Sem Nome</t>
  </si>
  <si>
    <t>Padre Julio Maria de Lombardi</t>
  </si>
  <si>
    <t>José Luiz Ferreira</t>
  </si>
  <si>
    <t>Osvaldo Ribeiro</t>
  </si>
  <si>
    <t>Praça Belchior rosa</t>
  </si>
  <si>
    <t>Afonso Simao de Castro</t>
  </si>
  <si>
    <t>Arlindo André Barbosa</t>
  </si>
  <si>
    <t>Itagiba Gonçalves</t>
  </si>
  <si>
    <t>João Castro Cunha</t>
  </si>
  <si>
    <t>Helcio Antonio de Souza</t>
  </si>
  <si>
    <t>Marieta Caetano</t>
  </si>
  <si>
    <t>Arnaldo Gonçalves Xavier</t>
  </si>
  <si>
    <t>Ermindo Braz</t>
  </si>
  <si>
    <t>Horacío Caixeta de Souza</t>
  </si>
  <si>
    <t>Antonio Zué</t>
  </si>
  <si>
    <t>Decima Terceira Alameda</t>
  </si>
  <si>
    <t>João F. da Silva</t>
  </si>
  <si>
    <t>Joaõ gonçalo da silva</t>
  </si>
  <si>
    <t>Doutor Clovis de Souza</t>
  </si>
  <si>
    <t>Anésio José da Rocha</t>
  </si>
  <si>
    <t>Adélio Pinto da Silva</t>
  </si>
  <si>
    <t>Ataíde José Lopes</t>
  </si>
  <si>
    <t>Domingos de Melo Borges</t>
  </si>
  <si>
    <t>Adão Basilio de Brito</t>
  </si>
  <si>
    <t>Iracema B Campos</t>
  </si>
  <si>
    <t>Praxedes Mendonça de Lima</t>
  </si>
  <si>
    <t>João Batista Olivieri</t>
  </si>
  <si>
    <t>Novo Horizonte / California</t>
  </si>
  <si>
    <t>José furtado de Araujo</t>
  </si>
  <si>
    <t>Manoel Soares Silveira</t>
  </si>
  <si>
    <t>Cornélia J. dos Santos</t>
  </si>
  <si>
    <t>Praça Ubalda Soares dos Santos</t>
  </si>
  <si>
    <t>João Teixeira de Jesus</t>
  </si>
  <si>
    <t>José Teixeira de Jesus</t>
  </si>
  <si>
    <t>Oliveiro Teixeira de Jesus</t>
  </si>
  <si>
    <t>Sebastião Marques da Silva</t>
  </si>
  <si>
    <t>Leonor Borges de Amorim</t>
  </si>
  <si>
    <t>José Soares de Araujo</t>
  </si>
  <si>
    <t>Cristiano Ribeiro</t>
  </si>
  <si>
    <t>Laura F. de Jesus</t>
  </si>
  <si>
    <t>Elói Magalhães</t>
  </si>
  <si>
    <t>Olinto Maciel</t>
  </si>
  <si>
    <t>Florentino Machado Pacheco</t>
  </si>
  <si>
    <t>João Rodrigues da Silveira</t>
  </si>
  <si>
    <t>Moacir S. Soares</t>
  </si>
  <si>
    <t>José M de Brito</t>
  </si>
  <si>
    <t>Geraldo M de Jesus</t>
  </si>
  <si>
    <t>Joaquim Teles de Menezes</t>
  </si>
  <si>
    <t>Jardim California/Valparaizo</t>
  </si>
  <si>
    <t>Marcondes J. de Faria</t>
  </si>
  <si>
    <t>Afro Simão</t>
  </si>
  <si>
    <t>Antônio Maia do Amaral</t>
  </si>
  <si>
    <t>Oscar Bonfim</t>
  </si>
  <si>
    <t>Tonho da Nena</t>
  </si>
  <si>
    <t>Francisco Faria</t>
  </si>
  <si>
    <t>Aurélio Caixeta</t>
  </si>
  <si>
    <t>Formiga</t>
  </si>
  <si>
    <t>Uberaba</t>
  </si>
  <si>
    <t>Tres Marias</t>
  </si>
  <si>
    <t>Braz Felipe de Araujo</t>
  </si>
  <si>
    <t>Jose Marques de Amorim / Rua Antônio R. Souza</t>
  </si>
  <si>
    <t>Julio Bruno/Lazaro P Fonseca</t>
  </si>
  <si>
    <t>Hervália</t>
  </si>
  <si>
    <t>Sergio C Borges</t>
  </si>
  <si>
    <t>José C.  Ulhôa</t>
  </si>
  <si>
    <t>Dolor Caixeta de Melo</t>
  </si>
  <si>
    <t>Atenas</t>
  </si>
  <si>
    <t>Grécia</t>
  </si>
  <si>
    <t>Joana D´arc</t>
  </si>
  <si>
    <t>Jose Alves Coelho</t>
  </si>
  <si>
    <t>Jose de Alencar</t>
  </si>
  <si>
    <t>Pedro Pacifico / Rua Betãnia</t>
  </si>
  <si>
    <t>Maristela</t>
  </si>
  <si>
    <t>Anicesio Vieira Valadao/Alameda 02/alameda 04</t>
  </si>
  <si>
    <t>Aurélio Caixeta/São Francisco</t>
  </si>
  <si>
    <t>Padre Antônio de Olivieira</t>
  </si>
  <si>
    <t>Santa Cruz</t>
  </si>
  <si>
    <t>Cecílio Querino Ribeiro'</t>
  </si>
  <si>
    <t>Sérgio Pereira</t>
  </si>
  <si>
    <t>Pirapora</t>
  </si>
  <si>
    <t>Vila José Dias Cardoso</t>
  </si>
  <si>
    <t>Antônio A. de Amorim</t>
  </si>
  <si>
    <t>Igreja Nossa Senhora da Abadia</t>
  </si>
  <si>
    <t>Joaquim Basílio</t>
  </si>
  <si>
    <t>Rui Correia</t>
  </si>
  <si>
    <t>Castelo Branco</t>
  </si>
  <si>
    <t>Deoclecino Mundim</t>
  </si>
  <si>
    <t>Santo André</t>
  </si>
  <si>
    <t>Oscar de Souza/travessa Maria Eugenia</t>
  </si>
  <si>
    <t>Dona Nhã</t>
  </si>
  <si>
    <t>Trinta e um de março</t>
  </si>
  <si>
    <t>Marciano P. da Silva</t>
  </si>
  <si>
    <t>Tunico Batista</t>
  </si>
  <si>
    <t>Vila Garcia</t>
  </si>
  <si>
    <t>Dos Afonsos</t>
  </si>
  <si>
    <t>Santo Agostinho</t>
  </si>
  <si>
    <t>Santo Antonio</t>
  </si>
  <si>
    <t>do Limão</t>
  </si>
  <si>
    <t>Dos Gigantes</t>
  </si>
  <si>
    <t>João Benedito Amãncio</t>
  </si>
  <si>
    <t>Monsenhor Manoel Fleury Curado</t>
  </si>
  <si>
    <t>Do Leal</t>
  </si>
  <si>
    <t xml:space="preserve">São Jõao </t>
  </si>
  <si>
    <t>Cecília M. Porto/Rua Dona Maria Resende</t>
  </si>
  <si>
    <t>São Pedro</t>
  </si>
  <si>
    <t>Júlio Morato</t>
  </si>
  <si>
    <t>Ubá</t>
  </si>
  <si>
    <t>Vila Pedro Nogueira Soares</t>
  </si>
  <si>
    <t>Vicente Osório</t>
  </si>
  <si>
    <t>São Bento</t>
  </si>
  <si>
    <t>dos Fernandes</t>
  </si>
  <si>
    <t>Getúlio Borges</t>
  </si>
  <si>
    <t>Jardim Floresta</t>
  </si>
  <si>
    <t xml:space="preserve">João Pereira da Silva </t>
  </si>
  <si>
    <t>João J. Ferreira</t>
  </si>
  <si>
    <t>Adelino Nenes Domingos</t>
  </si>
  <si>
    <t>Antônio Candido Borges</t>
  </si>
  <si>
    <t>Idelfonso Borges</t>
  </si>
  <si>
    <t>Das Palmeiras</t>
  </si>
  <si>
    <t>Dona Andreia Santos</t>
  </si>
  <si>
    <t>Jardim Paraíso</t>
  </si>
  <si>
    <t>Vicente da Fonseca</t>
  </si>
  <si>
    <t>Oscar Cury</t>
  </si>
  <si>
    <t>Ot. Amãncio da Silva</t>
  </si>
  <si>
    <t>Das Petúnias</t>
  </si>
  <si>
    <t>Das Violetas</t>
  </si>
  <si>
    <t>Das Acácias</t>
  </si>
  <si>
    <t>Orquídeas</t>
  </si>
  <si>
    <t>,</t>
  </si>
  <si>
    <t xml:space="preserve">largura média </t>
  </si>
  <si>
    <t>area total de pavimento mantido</t>
  </si>
  <si>
    <t>Relação de Vias públicas da Cidade</t>
  </si>
  <si>
    <t>Entre a Avenida Ary Pessoa Franco e Avenida Professor Aristides Memoria- Parque da Lagoa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</si>
</sst>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0.000"/>
    <numFmt numFmtId="180" formatCode="0.0"/>
  </numFmts>
  <fonts count="2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43" fontId="0" fillId="0" borderId="0" xfId="51" applyFont="1" applyAlignment="1">
      <alignment/>
    </xf>
    <xf numFmtId="43" fontId="1" fillId="0" borderId="0" xfId="51" applyFont="1" applyAlignment="1">
      <alignment/>
    </xf>
    <xf numFmtId="0" fontId="2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3" fontId="0" fillId="0" borderId="10" xfId="51" applyFont="1" applyBorder="1" applyAlignment="1">
      <alignment/>
    </xf>
    <xf numFmtId="43" fontId="1" fillId="0" borderId="10" xfId="51" applyFont="1" applyBorder="1" applyAlignment="1">
      <alignment/>
    </xf>
    <xf numFmtId="43" fontId="0" fillId="0" borderId="10" xfId="0" applyNumberFormat="1" applyBorder="1" applyAlignment="1">
      <alignment/>
    </xf>
    <xf numFmtId="0" fontId="19" fillId="0" borderId="1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3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2" width="10.421875" style="0" customWidth="1"/>
    <col min="3" max="3" width="84.7109375" style="0" bestFit="1" customWidth="1"/>
    <col min="4" max="4" width="16.8515625" style="0" bestFit="1" customWidth="1"/>
    <col min="5" max="5" width="0" style="0" hidden="1" customWidth="1"/>
    <col min="6" max="6" width="40.140625" style="0" customWidth="1"/>
  </cols>
  <sheetData>
    <row r="1" spans="1:4" ht="12.75">
      <c r="A1" s="6" t="s">
        <v>1292</v>
      </c>
      <c r="B1" s="6"/>
      <c r="C1" s="6"/>
      <c r="D1" s="6"/>
    </row>
    <row r="2" spans="1:4" ht="12.75">
      <c r="A2" s="6"/>
      <c r="B2" s="6"/>
      <c r="C2" s="6"/>
      <c r="D2" s="6"/>
    </row>
    <row r="3" spans="1:6" s="2" customFormat="1" ht="15.75">
      <c r="A3" s="14" t="s">
        <v>129</v>
      </c>
      <c r="B3" s="14" t="s">
        <v>131</v>
      </c>
      <c r="C3" s="14" t="s">
        <v>130</v>
      </c>
      <c r="D3" s="14" t="s">
        <v>138</v>
      </c>
      <c r="E3" s="2" t="s">
        <v>137</v>
      </c>
      <c r="F3" s="2" t="s">
        <v>148</v>
      </c>
    </row>
    <row r="4" spans="1:6" ht="12.75">
      <c r="A4" s="8">
        <v>1</v>
      </c>
      <c r="B4" s="9" t="s">
        <v>133</v>
      </c>
      <c r="C4" s="9" t="s">
        <v>134</v>
      </c>
      <c r="D4" s="8">
        <v>619.95</v>
      </c>
      <c r="E4">
        <v>150</v>
      </c>
      <c r="F4" s="1" t="s">
        <v>149</v>
      </c>
    </row>
    <row r="5" spans="1:6" ht="12.75">
      <c r="A5" s="8">
        <v>2</v>
      </c>
      <c r="B5" s="9" t="s">
        <v>132</v>
      </c>
      <c r="C5" s="9" t="s">
        <v>135</v>
      </c>
      <c r="D5" s="8">
        <v>399.6</v>
      </c>
      <c r="E5">
        <v>150</v>
      </c>
      <c r="F5" s="1" t="s">
        <v>149</v>
      </c>
    </row>
    <row r="6" spans="1:6" ht="12.75">
      <c r="A6" s="8">
        <v>3</v>
      </c>
      <c r="B6" s="9" t="s">
        <v>133</v>
      </c>
      <c r="C6" s="9" t="s">
        <v>136</v>
      </c>
      <c r="D6" s="8">
        <v>399.45</v>
      </c>
      <c r="E6">
        <v>150</v>
      </c>
      <c r="F6" s="1" t="s">
        <v>149</v>
      </c>
    </row>
    <row r="7" spans="1:6" ht="12.75">
      <c r="A7" s="8">
        <v>4</v>
      </c>
      <c r="B7" s="9" t="s">
        <v>133</v>
      </c>
      <c r="C7" s="9" t="s">
        <v>139</v>
      </c>
      <c r="D7" s="8">
        <v>655.46</v>
      </c>
      <c r="E7">
        <v>150</v>
      </c>
      <c r="F7" s="1" t="s">
        <v>149</v>
      </c>
    </row>
    <row r="8" spans="1:6" ht="12.75">
      <c r="A8" s="8">
        <v>5</v>
      </c>
      <c r="B8" s="9" t="s">
        <v>133</v>
      </c>
      <c r="C8" s="9" t="s">
        <v>140</v>
      </c>
      <c r="D8" s="8">
        <v>657.21</v>
      </c>
      <c r="E8">
        <v>150</v>
      </c>
      <c r="F8" s="1" t="s">
        <v>149</v>
      </c>
    </row>
    <row r="9" spans="1:6" ht="12.75">
      <c r="A9" s="8">
        <v>6</v>
      </c>
      <c r="B9" s="9" t="s">
        <v>133</v>
      </c>
      <c r="C9" s="9" t="s">
        <v>141</v>
      </c>
      <c r="D9" s="8">
        <v>873.13</v>
      </c>
      <c r="E9">
        <v>150</v>
      </c>
      <c r="F9" s="1" t="s">
        <v>149</v>
      </c>
    </row>
    <row r="10" spans="1:6" ht="12.75">
      <c r="A10" s="8">
        <v>7</v>
      </c>
      <c r="B10" s="9" t="s">
        <v>133</v>
      </c>
      <c r="C10" s="9" t="s">
        <v>142</v>
      </c>
      <c r="D10" s="8">
        <v>398.9</v>
      </c>
      <c r="E10">
        <v>150</v>
      </c>
      <c r="F10" s="1" t="s">
        <v>149</v>
      </c>
    </row>
    <row r="11" spans="1:6" ht="12.75">
      <c r="A11" s="8">
        <v>8</v>
      </c>
      <c r="B11" s="9" t="s">
        <v>133</v>
      </c>
      <c r="C11" s="9" t="s">
        <v>143</v>
      </c>
      <c r="D11" s="8">
        <v>402.51</v>
      </c>
      <c r="E11">
        <v>150</v>
      </c>
      <c r="F11" s="1" t="s">
        <v>149</v>
      </c>
    </row>
    <row r="12" spans="1:6" ht="12.75">
      <c r="A12" s="8">
        <v>9</v>
      </c>
      <c r="B12" s="9" t="s">
        <v>133</v>
      </c>
      <c r="C12" s="9" t="s">
        <v>144</v>
      </c>
      <c r="D12" s="8">
        <v>400.25</v>
      </c>
      <c r="E12">
        <v>150</v>
      </c>
      <c r="F12" s="1" t="s">
        <v>149</v>
      </c>
    </row>
    <row r="13" spans="1:6" ht="12.75">
      <c r="A13" s="8">
        <v>10</v>
      </c>
      <c r="B13" s="9" t="s">
        <v>133</v>
      </c>
      <c r="C13" s="9" t="s">
        <v>145</v>
      </c>
      <c r="D13" s="8">
        <v>398.5</v>
      </c>
      <c r="E13">
        <v>150</v>
      </c>
      <c r="F13" s="1" t="s">
        <v>149</v>
      </c>
    </row>
    <row r="14" spans="1:6" ht="12.75">
      <c r="A14" s="8">
        <v>11</v>
      </c>
      <c r="B14" s="9" t="s">
        <v>133</v>
      </c>
      <c r="C14" s="9" t="s">
        <v>146</v>
      </c>
      <c r="D14" s="8">
        <v>398.37</v>
      </c>
      <c r="E14">
        <v>150</v>
      </c>
      <c r="F14" s="1" t="s">
        <v>149</v>
      </c>
    </row>
    <row r="15" spans="1:6" ht="12.75">
      <c r="A15" s="8">
        <v>12</v>
      </c>
      <c r="B15" s="9" t="s">
        <v>133</v>
      </c>
      <c r="C15" s="9" t="s">
        <v>147</v>
      </c>
      <c r="D15" s="8">
        <v>64.81</v>
      </c>
      <c r="E15">
        <v>150</v>
      </c>
      <c r="F15" s="1" t="s">
        <v>149</v>
      </c>
    </row>
    <row r="16" spans="1:6" ht="12.75">
      <c r="A16" s="8">
        <v>13</v>
      </c>
      <c r="B16" s="9" t="s">
        <v>150</v>
      </c>
      <c r="C16" s="9" t="s">
        <v>151</v>
      </c>
      <c r="D16" s="8">
        <v>622.11</v>
      </c>
      <c r="E16">
        <v>150</v>
      </c>
      <c r="F16" s="1" t="s">
        <v>149</v>
      </c>
    </row>
    <row r="17" spans="1:6" ht="12.75">
      <c r="A17" s="8">
        <v>14</v>
      </c>
      <c r="B17" s="9" t="s">
        <v>133</v>
      </c>
      <c r="C17" s="9" t="s">
        <v>152</v>
      </c>
      <c r="D17" s="8">
        <v>624.28</v>
      </c>
      <c r="E17">
        <v>150</v>
      </c>
      <c r="F17" s="1" t="s">
        <v>149</v>
      </c>
    </row>
    <row r="18" spans="1:6" ht="12.75">
      <c r="A18" s="8">
        <v>15</v>
      </c>
      <c r="B18" s="9" t="s">
        <v>150</v>
      </c>
      <c r="C18" s="9" t="s">
        <v>153</v>
      </c>
      <c r="D18" s="8">
        <v>157.85</v>
      </c>
      <c r="E18">
        <v>150</v>
      </c>
      <c r="F18" s="1" t="s">
        <v>149</v>
      </c>
    </row>
    <row r="19" spans="1:6" ht="12.75">
      <c r="A19" s="8">
        <v>16</v>
      </c>
      <c r="B19" s="9" t="s">
        <v>150</v>
      </c>
      <c r="C19" s="9" t="s">
        <v>154</v>
      </c>
      <c r="D19" s="8">
        <v>247.05</v>
      </c>
      <c r="E19">
        <v>150</v>
      </c>
      <c r="F19" s="1" t="s">
        <v>149</v>
      </c>
    </row>
    <row r="20" spans="1:6" ht="12.75">
      <c r="A20" s="8">
        <v>17</v>
      </c>
      <c r="B20" s="9" t="s">
        <v>133</v>
      </c>
      <c r="C20" s="9" t="s">
        <v>155</v>
      </c>
      <c r="D20" s="8">
        <v>87.52</v>
      </c>
      <c r="E20">
        <v>150</v>
      </c>
      <c r="F20" s="1" t="s">
        <v>149</v>
      </c>
    </row>
    <row r="21" spans="1:6" ht="12.75">
      <c r="A21" s="8">
        <v>18</v>
      </c>
      <c r="B21" s="9" t="s">
        <v>133</v>
      </c>
      <c r="C21" s="9" t="s">
        <v>156</v>
      </c>
      <c r="D21" s="8">
        <v>121.26</v>
      </c>
      <c r="E21">
        <v>150</v>
      </c>
      <c r="F21" s="1" t="s">
        <v>149</v>
      </c>
    </row>
    <row r="22" spans="1:6" ht="12.75">
      <c r="A22" s="8">
        <v>19</v>
      </c>
      <c r="B22" s="9" t="s">
        <v>133</v>
      </c>
      <c r="C22" s="9" t="s">
        <v>157</v>
      </c>
      <c r="D22" s="8">
        <v>205.01</v>
      </c>
      <c r="E22">
        <v>150</v>
      </c>
      <c r="F22" s="1" t="s">
        <v>149</v>
      </c>
    </row>
    <row r="23" spans="1:6" ht="12.75">
      <c r="A23" s="8">
        <v>20</v>
      </c>
      <c r="B23" s="9" t="s">
        <v>133</v>
      </c>
      <c r="C23" s="9" t="s">
        <v>158</v>
      </c>
      <c r="D23" s="8">
        <v>244.6</v>
      </c>
      <c r="E23">
        <v>150</v>
      </c>
      <c r="F23" s="1" t="s">
        <v>149</v>
      </c>
    </row>
    <row r="24" spans="1:6" ht="12.75">
      <c r="A24" s="8">
        <v>21</v>
      </c>
      <c r="B24" s="9" t="s">
        <v>133</v>
      </c>
      <c r="C24" s="9" t="s">
        <v>159</v>
      </c>
      <c r="D24" s="8">
        <v>247.4</v>
      </c>
      <c r="E24">
        <v>150</v>
      </c>
      <c r="F24" s="1" t="s">
        <v>149</v>
      </c>
    </row>
    <row r="25" spans="1:6" ht="12.75">
      <c r="A25" s="8">
        <v>22</v>
      </c>
      <c r="B25" s="9" t="s">
        <v>133</v>
      </c>
      <c r="C25" s="9" t="s">
        <v>160</v>
      </c>
      <c r="D25" s="8">
        <v>367.78</v>
      </c>
      <c r="E25">
        <v>150</v>
      </c>
      <c r="F25" s="1" t="s">
        <v>149</v>
      </c>
    </row>
    <row r="26" spans="1:6" ht="12.75">
      <c r="A26" s="8">
        <v>23</v>
      </c>
      <c r="B26" s="9" t="s">
        <v>133</v>
      </c>
      <c r="C26" s="9" t="s">
        <v>161</v>
      </c>
      <c r="D26" s="8">
        <v>283.96</v>
      </c>
      <c r="E26">
        <v>150</v>
      </c>
      <c r="F26" s="1" t="s">
        <v>149</v>
      </c>
    </row>
    <row r="27" spans="1:6" ht="12.75">
      <c r="A27" s="8">
        <v>24</v>
      </c>
      <c r="B27" s="9" t="s">
        <v>133</v>
      </c>
      <c r="C27" s="9" t="s">
        <v>162</v>
      </c>
      <c r="D27" s="8">
        <v>123.69</v>
      </c>
      <c r="E27">
        <v>150</v>
      </c>
      <c r="F27" s="1" t="s">
        <v>149</v>
      </c>
    </row>
    <row r="28" spans="1:6" ht="12.75">
      <c r="A28" s="8">
        <v>25</v>
      </c>
      <c r="B28" s="9" t="s">
        <v>133</v>
      </c>
      <c r="C28" s="9" t="s">
        <v>163</v>
      </c>
      <c r="D28" s="8">
        <v>459.93</v>
      </c>
      <c r="E28">
        <v>150</v>
      </c>
      <c r="F28" s="1" t="s">
        <v>149</v>
      </c>
    </row>
    <row r="29" spans="1:6" ht="12.75">
      <c r="A29" s="8">
        <v>26</v>
      </c>
      <c r="B29" s="9" t="s">
        <v>133</v>
      </c>
      <c r="C29" s="9" t="s">
        <v>164</v>
      </c>
      <c r="D29" s="8">
        <v>382.59</v>
      </c>
      <c r="E29">
        <v>150</v>
      </c>
      <c r="F29" s="1" t="s">
        <v>149</v>
      </c>
    </row>
    <row r="30" spans="1:6" ht="12.75">
      <c r="A30" s="8">
        <v>27</v>
      </c>
      <c r="B30" s="9" t="s">
        <v>133</v>
      </c>
      <c r="C30" s="9" t="s">
        <v>165</v>
      </c>
      <c r="D30" s="8">
        <v>382.59</v>
      </c>
      <c r="E30">
        <v>150</v>
      </c>
      <c r="F30" s="1" t="s">
        <v>149</v>
      </c>
    </row>
    <row r="31" spans="1:6" ht="12.75">
      <c r="A31" s="8">
        <v>28</v>
      </c>
      <c r="B31" s="9" t="s">
        <v>133</v>
      </c>
      <c r="C31" s="9" t="s">
        <v>166</v>
      </c>
      <c r="D31" s="8">
        <v>383.51</v>
      </c>
      <c r="E31">
        <v>150</v>
      </c>
      <c r="F31" s="1" t="s">
        <v>149</v>
      </c>
    </row>
    <row r="32" spans="1:6" ht="12.75">
      <c r="A32" s="8">
        <v>29</v>
      </c>
      <c r="B32" s="9" t="s">
        <v>133</v>
      </c>
      <c r="C32" s="9" t="s">
        <v>167</v>
      </c>
      <c r="D32" s="8">
        <v>144.55</v>
      </c>
      <c r="E32">
        <v>150</v>
      </c>
      <c r="F32" s="1" t="s">
        <v>149</v>
      </c>
    </row>
    <row r="33" spans="1:6" ht="12.75">
      <c r="A33" s="8">
        <v>30</v>
      </c>
      <c r="B33" s="9" t="s">
        <v>133</v>
      </c>
      <c r="C33" s="9" t="s">
        <v>168</v>
      </c>
      <c r="D33" s="8">
        <v>77.2</v>
      </c>
      <c r="E33">
        <v>150</v>
      </c>
      <c r="F33" s="1" t="s">
        <v>149</v>
      </c>
    </row>
    <row r="34" spans="1:6" ht="12.75">
      <c r="A34" s="8">
        <v>31</v>
      </c>
      <c r="B34" s="9" t="s">
        <v>133</v>
      </c>
      <c r="C34" s="9" t="s">
        <v>169</v>
      </c>
      <c r="D34" s="8">
        <v>636.63</v>
      </c>
      <c r="E34">
        <v>150</v>
      </c>
      <c r="F34" s="1" t="s">
        <v>149</v>
      </c>
    </row>
    <row r="35" spans="1:6" ht="12.75">
      <c r="A35" s="8">
        <v>32</v>
      </c>
      <c r="B35" s="9" t="s">
        <v>171</v>
      </c>
      <c r="C35" s="9" t="s">
        <v>170</v>
      </c>
      <c r="D35" s="8">
        <v>137.34</v>
      </c>
      <c r="E35">
        <v>150</v>
      </c>
      <c r="F35" s="1" t="s">
        <v>149</v>
      </c>
    </row>
    <row r="36" spans="1:6" ht="12.75">
      <c r="A36" s="8">
        <v>33</v>
      </c>
      <c r="B36" s="9" t="s">
        <v>171</v>
      </c>
      <c r="C36" s="9" t="s">
        <v>172</v>
      </c>
      <c r="D36" s="8">
        <v>145.27</v>
      </c>
      <c r="E36">
        <v>150</v>
      </c>
      <c r="F36" s="1" t="s">
        <v>149</v>
      </c>
    </row>
    <row r="37" spans="1:6" ht="12.75">
      <c r="A37" s="8">
        <v>34</v>
      </c>
      <c r="B37" s="9" t="s">
        <v>133</v>
      </c>
      <c r="C37" s="9" t="s">
        <v>173</v>
      </c>
      <c r="D37" s="8">
        <v>97.38</v>
      </c>
      <c r="E37">
        <v>150</v>
      </c>
      <c r="F37" s="1" t="s">
        <v>149</v>
      </c>
    </row>
    <row r="38" spans="1:6" ht="12.75">
      <c r="A38" s="8">
        <v>35</v>
      </c>
      <c r="B38" s="9" t="s">
        <v>133</v>
      </c>
      <c r="C38" s="9" t="s">
        <v>174</v>
      </c>
      <c r="D38" s="8">
        <v>753.78</v>
      </c>
      <c r="E38">
        <v>150</v>
      </c>
      <c r="F38" s="1" t="s">
        <v>149</v>
      </c>
    </row>
    <row r="39" spans="1:6" ht="12.75">
      <c r="A39" s="8">
        <v>36</v>
      </c>
      <c r="B39" s="9" t="s">
        <v>133</v>
      </c>
      <c r="C39" s="9" t="s">
        <v>175</v>
      </c>
      <c r="D39" s="8">
        <v>752.9</v>
      </c>
      <c r="E39">
        <v>150</v>
      </c>
      <c r="F39" s="1" t="s">
        <v>149</v>
      </c>
    </row>
    <row r="40" spans="1:6" ht="12.75">
      <c r="A40" s="8">
        <v>37</v>
      </c>
      <c r="B40" s="9" t="s">
        <v>133</v>
      </c>
      <c r="C40" s="9" t="s">
        <v>176</v>
      </c>
      <c r="D40" s="8">
        <v>98.83</v>
      </c>
      <c r="E40">
        <v>150</v>
      </c>
      <c r="F40" s="1" t="s">
        <v>149</v>
      </c>
    </row>
    <row r="41" spans="1:6" ht="12.75">
      <c r="A41" s="8">
        <v>38</v>
      </c>
      <c r="B41" s="9" t="s">
        <v>178</v>
      </c>
      <c r="C41" s="9" t="s">
        <v>177</v>
      </c>
      <c r="D41" s="8">
        <v>830.35</v>
      </c>
      <c r="E41">
        <v>150</v>
      </c>
      <c r="F41" s="1" t="s">
        <v>149</v>
      </c>
    </row>
    <row r="42" spans="1:6" ht="12.75">
      <c r="A42" s="8">
        <v>39</v>
      </c>
      <c r="B42" s="9" t="s">
        <v>178</v>
      </c>
      <c r="C42" s="9" t="s">
        <v>179</v>
      </c>
      <c r="D42" s="8">
        <v>1327.95</v>
      </c>
      <c r="E42">
        <v>150</v>
      </c>
      <c r="F42" s="1" t="s">
        <v>149</v>
      </c>
    </row>
    <row r="43" spans="1:6" ht="12.75">
      <c r="A43" s="8">
        <v>40</v>
      </c>
      <c r="B43" s="9" t="s">
        <v>133</v>
      </c>
      <c r="C43" s="9" t="s">
        <v>180</v>
      </c>
      <c r="D43" s="8">
        <v>85.04</v>
      </c>
      <c r="E43">
        <v>150</v>
      </c>
      <c r="F43" s="1" t="s">
        <v>149</v>
      </c>
    </row>
    <row r="44" spans="1:6" ht="12.75">
      <c r="A44" s="8">
        <v>41</v>
      </c>
      <c r="B44" s="9" t="s">
        <v>150</v>
      </c>
      <c r="C44" s="9" t="s">
        <v>181</v>
      </c>
      <c r="D44" s="8">
        <v>503.77</v>
      </c>
      <c r="E44">
        <v>150</v>
      </c>
      <c r="F44" s="1" t="s">
        <v>149</v>
      </c>
    </row>
    <row r="45" spans="1:6" ht="12.75">
      <c r="A45" s="8">
        <v>42</v>
      </c>
      <c r="B45" s="9" t="s">
        <v>178</v>
      </c>
      <c r="C45" s="9" t="s">
        <v>182</v>
      </c>
      <c r="D45" s="8">
        <v>1009.88</v>
      </c>
      <c r="E45">
        <v>150</v>
      </c>
      <c r="F45" s="1" t="s">
        <v>149</v>
      </c>
    </row>
    <row r="46" spans="1:6" ht="12.75">
      <c r="A46" s="8">
        <v>43</v>
      </c>
      <c r="B46" s="9" t="s">
        <v>133</v>
      </c>
      <c r="C46" s="9" t="s">
        <v>184</v>
      </c>
      <c r="D46" s="8">
        <v>317.21</v>
      </c>
      <c r="E46">
        <v>150</v>
      </c>
      <c r="F46" s="1" t="s">
        <v>185</v>
      </c>
    </row>
    <row r="47" spans="1:6" ht="12.75">
      <c r="A47" s="8">
        <v>44</v>
      </c>
      <c r="B47" s="9" t="s">
        <v>133</v>
      </c>
      <c r="C47" s="9" t="s">
        <v>186</v>
      </c>
      <c r="D47" s="8">
        <v>97.55</v>
      </c>
      <c r="E47">
        <v>150</v>
      </c>
      <c r="F47" s="1" t="s">
        <v>185</v>
      </c>
    </row>
    <row r="48" spans="1:6" ht="12.75">
      <c r="A48" s="8">
        <v>45</v>
      </c>
      <c r="B48" s="9" t="s">
        <v>133</v>
      </c>
      <c r="C48" s="9" t="s">
        <v>187</v>
      </c>
      <c r="D48" s="8">
        <v>96.75</v>
      </c>
      <c r="E48">
        <v>150</v>
      </c>
      <c r="F48" s="1" t="s">
        <v>185</v>
      </c>
    </row>
    <row r="49" spans="1:6" ht="12.75">
      <c r="A49" s="8">
        <v>46</v>
      </c>
      <c r="B49" s="9" t="s">
        <v>133</v>
      </c>
      <c r="C49" s="9" t="s">
        <v>188</v>
      </c>
      <c r="D49" s="8">
        <v>314.59</v>
      </c>
      <c r="E49">
        <v>150</v>
      </c>
      <c r="F49" s="1" t="s">
        <v>185</v>
      </c>
    </row>
    <row r="50" spans="1:6" ht="12.75">
      <c r="A50" s="8">
        <v>47</v>
      </c>
      <c r="B50" s="9" t="s">
        <v>133</v>
      </c>
      <c r="C50" s="9" t="s">
        <v>189</v>
      </c>
      <c r="D50" s="8">
        <v>106</v>
      </c>
      <c r="E50">
        <v>150</v>
      </c>
      <c r="F50" s="1" t="s">
        <v>185</v>
      </c>
    </row>
    <row r="51" spans="1:6" ht="12.75">
      <c r="A51" s="8">
        <v>48</v>
      </c>
      <c r="B51" s="9" t="s">
        <v>133</v>
      </c>
      <c r="C51" s="9" t="s">
        <v>190</v>
      </c>
      <c r="D51" s="8">
        <v>214.4</v>
      </c>
      <c r="E51">
        <v>150</v>
      </c>
      <c r="F51" s="1" t="s">
        <v>185</v>
      </c>
    </row>
    <row r="52" spans="1:6" ht="12.75">
      <c r="A52" s="8">
        <v>49</v>
      </c>
      <c r="B52" s="9" t="s">
        <v>133</v>
      </c>
      <c r="C52" s="9" t="s">
        <v>191</v>
      </c>
      <c r="D52" s="8">
        <v>228.29</v>
      </c>
      <c r="E52">
        <v>150</v>
      </c>
      <c r="F52" s="1" t="s">
        <v>185</v>
      </c>
    </row>
    <row r="53" spans="1:6" ht="12.75">
      <c r="A53" s="8">
        <v>50</v>
      </c>
      <c r="B53" s="9" t="s">
        <v>133</v>
      </c>
      <c r="C53" s="9" t="s">
        <v>192</v>
      </c>
      <c r="D53" s="8">
        <v>320.99</v>
      </c>
      <c r="E53">
        <v>150</v>
      </c>
      <c r="F53" s="1" t="s">
        <v>185</v>
      </c>
    </row>
    <row r="54" spans="1:6" ht="12.75">
      <c r="A54" s="8">
        <v>51</v>
      </c>
      <c r="B54" s="9" t="s">
        <v>133</v>
      </c>
      <c r="C54" s="9" t="s">
        <v>193</v>
      </c>
      <c r="D54" s="8">
        <v>314.45</v>
      </c>
      <c r="E54">
        <v>150</v>
      </c>
      <c r="F54" s="1" t="s">
        <v>185</v>
      </c>
    </row>
    <row r="55" spans="1:6" ht="12.75">
      <c r="A55" s="8">
        <v>52</v>
      </c>
      <c r="B55" s="9" t="s">
        <v>133</v>
      </c>
      <c r="C55" s="9" t="s">
        <v>194</v>
      </c>
      <c r="D55" s="8">
        <v>82.83</v>
      </c>
      <c r="E55">
        <v>150</v>
      </c>
      <c r="F55" s="1" t="s">
        <v>185</v>
      </c>
    </row>
    <row r="56" spans="1:6" ht="12.75">
      <c r="A56" s="8">
        <v>53</v>
      </c>
      <c r="B56" s="9" t="s">
        <v>133</v>
      </c>
      <c r="C56" s="9" t="s">
        <v>195</v>
      </c>
      <c r="D56" s="8">
        <v>439.21</v>
      </c>
      <c r="E56">
        <v>150</v>
      </c>
      <c r="F56" s="1" t="s">
        <v>185</v>
      </c>
    </row>
    <row r="57" spans="1:6" ht="12.75">
      <c r="A57" s="8">
        <v>54</v>
      </c>
      <c r="B57" s="9" t="s">
        <v>133</v>
      </c>
      <c r="C57" s="9" t="s">
        <v>196</v>
      </c>
      <c r="D57" s="8">
        <v>229.72</v>
      </c>
      <c r="E57">
        <v>150</v>
      </c>
      <c r="F57" s="1" t="s">
        <v>185</v>
      </c>
    </row>
    <row r="58" spans="1:6" ht="12.75">
      <c r="A58" s="8">
        <v>55</v>
      </c>
      <c r="B58" s="9" t="s">
        <v>133</v>
      </c>
      <c r="C58" s="9" t="s">
        <v>197</v>
      </c>
      <c r="D58" s="8">
        <v>70.83</v>
      </c>
      <c r="E58">
        <v>150</v>
      </c>
      <c r="F58" s="1" t="s">
        <v>185</v>
      </c>
    </row>
    <row r="59" spans="1:6" ht="12.75">
      <c r="A59" s="8">
        <v>56</v>
      </c>
      <c r="B59" s="9" t="s">
        <v>133</v>
      </c>
      <c r="C59" s="9" t="s">
        <v>198</v>
      </c>
      <c r="D59" s="8">
        <v>130.08</v>
      </c>
      <c r="E59">
        <v>150</v>
      </c>
      <c r="F59" s="1" t="s">
        <v>185</v>
      </c>
    </row>
    <row r="60" spans="1:6" ht="12.75">
      <c r="A60" s="8">
        <v>57</v>
      </c>
      <c r="B60" s="9" t="s">
        <v>133</v>
      </c>
      <c r="C60" s="9" t="s">
        <v>199</v>
      </c>
      <c r="D60" s="8">
        <v>193.71</v>
      </c>
      <c r="E60">
        <v>150</v>
      </c>
      <c r="F60" s="1" t="s">
        <v>185</v>
      </c>
    </row>
    <row r="61" spans="1:6" ht="12.75">
      <c r="A61" s="8">
        <v>58</v>
      </c>
      <c r="B61" s="9" t="s">
        <v>133</v>
      </c>
      <c r="C61" s="9" t="s">
        <v>200</v>
      </c>
      <c r="D61" s="8">
        <v>229.3</v>
      </c>
      <c r="E61">
        <v>150</v>
      </c>
      <c r="F61" s="1" t="s">
        <v>185</v>
      </c>
    </row>
    <row r="62" spans="1:6" ht="12.75">
      <c r="A62" s="8">
        <v>59</v>
      </c>
      <c r="B62" s="9" t="s">
        <v>133</v>
      </c>
      <c r="C62" s="9" t="s">
        <v>201</v>
      </c>
      <c r="D62" s="8">
        <v>165.8</v>
      </c>
      <c r="E62">
        <v>150</v>
      </c>
      <c r="F62" s="1" t="s">
        <v>185</v>
      </c>
    </row>
    <row r="63" spans="1:6" ht="12.75">
      <c r="A63" s="8">
        <v>60</v>
      </c>
      <c r="B63" s="9" t="s">
        <v>133</v>
      </c>
      <c r="C63" s="9" t="s">
        <v>202</v>
      </c>
      <c r="D63" s="8">
        <v>204.81</v>
      </c>
      <c r="E63">
        <v>150</v>
      </c>
      <c r="F63" s="1" t="s">
        <v>185</v>
      </c>
    </row>
    <row r="64" spans="1:6" ht="12.75">
      <c r="A64" s="8">
        <v>61</v>
      </c>
      <c r="B64" s="9" t="s">
        <v>133</v>
      </c>
      <c r="C64" s="9" t="s">
        <v>203</v>
      </c>
      <c r="D64" s="8">
        <v>260.67</v>
      </c>
      <c r="E64">
        <v>150</v>
      </c>
      <c r="F64" s="1" t="s">
        <v>185</v>
      </c>
    </row>
    <row r="65" spans="1:6" ht="12.75">
      <c r="A65" s="8">
        <v>62</v>
      </c>
      <c r="B65" s="9" t="s">
        <v>133</v>
      </c>
      <c r="C65" s="9" t="s">
        <v>204</v>
      </c>
      <c r="D65" s="8">
        <v>185.09</v>
      </c>
      <c r="E65">
        <v>150</v>
      </c>
      <c r="F65" s="1" t="s">
        <v>185</v>
      </c>
    </row>
    <row r="66" spans="1:6" ht="12.75">
      <c r="A66" s="8">
        <v>63</v>
      </c>
      <c r="B66" s="9" t="s">
        <v>133</v>
      </c>
      <c r="C66" s="9" t="s">
        <v>205</v>
      </c>
      <c r="D66" s="8">
        <v>157.88</v>
      </c>
      <c r="E66">
        <v>150</v>
      </c>
      <c r="F66" s="1" t="s">
        <v>185</v>
      </c>
    </row>
    <row r="67" spans="1:6" ht="12.75">
      <c r="A67" s="8">
        <v>64</v>
      </c>
      <c r="B67" s="9" t="s">
        <v>133</v>
      </c>
      <c r="C67" s="9" t="s">
        <v>207</v>
      </c>
      <c r="D67" s="8">
        <v>139.98</v>
      </c>
      <c r="E67">
        <v>150</v>
      </c>
      <c r="F67" s="1" t="s">
        <v>185</v>
      </c>
    </row>
    <row r="68" spans="1:6" ht="12.75">
      <c r="A68" s="8">
        <v>65</v>
      </c>
      <c r="B68" s="9" t="s">
        <v>133</v>
      </c>
      <c r="C68" s="9" t="s">
        <v>206</v>
      </c>
      <c r="D68" s="8">
        <v>111</v>
      </c>
      <c r="E68">
        <v>150</v>
      </c>
      <c r="F68" s="1" t="s">
        <v>185</v>
      </c>
    </row>
    <row r="69" spans="1:6" ht="12.75">
      <c r="A69" s="8">
        <v>66</v>
      </c>
      <c r="B69" s="9" t="s">
        <v>133</v>
      </c>
      <c r="C69" s="9" t="s">
        <v>208</v>
      </c>
      <c r="D69" s="8">
        <v>639.94</v>
      </c>
      <c r="E69">
        <v>150</v>
      </c>
      <c r="F69" s="1" t="s">
        <v>185</v>
      </c>
    </row>
    <row r="70" spans="1:6" ht="12.75">
      <c r="A70" s="8">
        <v>67</v>
      </c>
      <c r="B70" s="9" t="s">
        <v>133</v>
      </c>
      <c r="C70" s="9" t="s">
        <v>210</v>
      </c>
      <c r="D70" s="8">
        <v>233.33</v>
      </c>
      <c r="E70">
        <v>150</v>
      </c>
      <c r="F70" s="1" t="s">
        <v>209</v>
      </c>
    </row>
    <row r="71" spans="1:6" ht="12.75">
      <c r="A71" s="8">
        <v>68</v>
      </c>
      <c r="B71" s="9" t="s">
        <v>133</v>
      </c>
      <c r="C71" s="9" t="s">
        <v>211</v>
      </c>
      <c r="D71" s="8">
        <v>134.82</v>
      </c>
      <c r="E71">
        <v>150</v>
      </c>
      <c r="F71" s="1" t="s">
        <v>209</v>
      </c>
    </row>
    <row r="72" spans="1:6" ht="12.75">
      <c r="A72" s="8">
        <v>69</v>
      </c>
      <c r="B72" s="9" t="s">
        <v>133</v>
      </c>
      <c r="C72" s="9" t="s">
        <v>212</v>
      </c>
      <c r="D72" s="8">
        <v>87.9</v>
      </c>
      <c r="E72">
        <v>150</v>
      </c>
      <c r="F72" s="1" t="s">
        <v>209</v>
      </c>
    </row>
    <row r="73" spans="1:6" ht="12.75">
      <c r="A73" s="8">
        <v>70</v>
      </c>
      <c r="B73" s="9" t="s">
        <v>133</v>
      </c>
      <c r="C73" s="9" t="s">
        <v>214</v>
      </c>
      <c r="D73" s="8">
        <v>227.87</v>
      </c>
      <c r="E73">
        <v>150</v>
      </c>
      <c r="F73" s="1" t="s">
        <v>209</v>
      </c>
    </row>
    <row r="74" spans="1:6" ht="12.75">
      <c r="A74" s="8">
        <v>71</v>
      </c>
      <c r="B74" s="9" t="s">
        <v>133</v>
      </c>
      <c r="C74" s="9" t="s">
        <v>213</v>
      </c>
      <c r="D74" s="8">
        <v>90.62</v>
      </c>
      <c r="E74">
        <v>150</v>
      </c>
      <c r="F74" s="1" t="s">
        <v>209</v>
      </c>
    </row>
    <row r="75" spans="1:6" ht="12.75">
      <c r="A75" s="8">
        <v>72</v>
      </c>
      <c r="B75" s="9" t="s">
        <v>133</v>
      </c>
      <c r="C75" s="9" t="s">
        <v>215</v>
      </c>
      <c r="D75" s="8">
        <v>137.31</v>
      </c>
      <c r="E75">
        <v>150</v>
      </c>
      <c r="F75" s="1" t="s">
        <v>209</v>
      </c>
    </row>
    <row r="76" spans="1:6" ht="12.75">
      <c r="A76" s="8">
        <v>73</v>
      </c>
      <c r="B76" s="9" t="s">
        <v>133</v>
      </c>
      <c r="C76" s="9" t="s">
        <v>216</v>
      </c>
      <c r="D76" s="8">
        <v>140.08</v>
      </c>
      <c r="E76">
        <v>150</v>
      </c>
      <c r="F76" s="1" t="s">
        <v>209</v>
      </c>
    </row>
    <row r="77" spans="1:6" ht="12.75">
      <c r="A77" s="8">
        <v>74</v>
      </c>
      <c r="B77" s="9" t="s">
        <v>133</v>
      </c>
      <c r="C77" s="9" t="s">
        <v>217</v>
      </c>
      <c r="D77" s="8">
        <v>115.8</v>
      </c>
      <c r="E77">
        <v>150</v>
      </c>
      <c r="F77" s="1" t="s">
        <v>209</v>
      </c>
    </row>
    <row r="78" spans="1:6" ht="12.75">
      <c r="A78" s="8">
        <v>75</v>
      </c>
      <c r="B78" s="9" t="s">
        <v>133</v>
      </c>
      <c r="C78" s="9" t="s">
        <v>218</v>
      </c>
      <c r="D78" s="8">
        <v>116.2</v>
      </c>
      <c r="E78">
        <v>150</v>
      </c>
      <c r="F78" s="1" t="s">
        <v>209</v>
      </c>
    </row>
    <row r="79" spans="1:6" ht="12.75">
      <c r="A79" s="8">
        <v>76</v>
      </c>
      <c r="B79" s="9" t="s">
        <v>133</v>
      </c>
      <c r="C79" s="9" t="s">
        <v>219</v>
      </c>
      <c r="D79" s="8">
        <v>113.18</v>
      </c>
      <c r="E79">
        <v>150</v>
      </c>
      <c r="F79" s="1" t="s">
        <v>209</v>
      </c>
    </row>
    <row r="80" spans="1:6" ht="12.75">
      <c r="A80" s="8">
        <v>77</v>
      </c>
      <c r="B80" s="9" t="s">
        <v>133</v>
      </c>
      <c r="C80" s="9" t="s">
        <v>220</v>
      </c>
      <c r="D80" s="8">
        <v>107.37</v>
      </c>
      <c r="E80">
        <v>150</v>
      </c>
      <c r="F80" s="1" t="s">
        <v>209</v>
      </c>
    </row>
    <row r="81" spans="1:6" ht="12.75">
      <c r="A81" s="8">
        <v>78</v>
      </c>
      <c r="B81" s="9" t="s">
        <v>133</v>
      </c>
      <c r="C81" s="9" t="s">
        <v>221</v>
      </c>
      <c r="D81" s="8">
        <v>107.26</v>
      </c>
      <c r="E81">
        <v>150</v>
      </c>
      <c r="F81" s="1" t="s">
        <v>209</v>
      </c>
    </row>
    <row r="82" spans="1:6" ht="12.75">
      <c r="A82" s="8">
        <v>79</v>
      </c>
      <c r="B82" s="9" t="s">
        <v>133</v>
      </c>
      <c r="C82" s="9" t="s">
        <v>222</v>
      </c>
      <c r="D82" s="8">
        <v>560.69</v>
      </c>
      <c r="E82">
        <v>150</v>
      </c>
      <c r="F82" s="1" t="s">
        <v>209</v>
      </c>
    </row>
    <row r="83" spans="1:6" ht="12.75">
      <c r="A83" s="8">
        <v>80</v>
      </c>
      <c r="B83" s="9" t="s">
        <v>178</v>
      </c>
      <c r="C83" s="9" t="s">
        <v>223</v>
      </c>
      <c r="D83" s="8">
        <v>600.37</v>
      </c>
      <c r="E83">
        <v>150</v>
      </c>
      <c r="F83" s="1" t="s">
        <v>209</v>
      </c>
    </row>
    <row r="84" spans="1:6" ht="12.75">
      <c r="A84" s="8">
        <v>81</v>
      </c>
      <c r="B84" s="9" t="s">
        <v>133</v>
      </c>
      <c r="C84" s="9" t="s">
        <v>224</v>
      </c>
      <c r="D84" s="8">
        <v>607.74</v>
      </c>
      <c r="E84">
        <v>150</v>
      </c>
      <c r="F84" s="1" t="s">
        <v>209</v>
      </c>
    </row>
    <row r="85" spans="1:6" ht="12.75">
      <c r="A85" s="8">
        <v>82</v>
      </c>
      <c r="B85" s="9" t="s">
        <v>133</v>
      </c>
      <c r="C85" s="9" t="s">
        <v>225</v>
      </c>
      <c r="D85" s="8">
        <v>252.13</v>
      </c>
      <c r="E85">
        <v>150</v>
      </c>
      <c r="F85" s="1" t="s">
        <v>209</v>
      </c>
    </row>
    <row r="86" spans="1:6" ht="12.75">
      <c r="A86" s="8">
        <v>83</v>
      </c>
      <c r="B86" s="9" t="s">
        <v>183</v>
      </c>
      <c r="C86" s="9" t="s">
        <v>256</v>
      </c>
      <c r="D86" s="8">
        <v>217.39</v>
      </c>
      <c r="E86">
        <v>150</v>
      </c>
      <c r="F86" s="1" t="s">
        <v>209</v>
      </c>
    </row>
    <row r="87" spans="1:6" ht="12.75">
      <c r="A87" s="8">
        <v>84</v>
      </c>
      <c r="B87" s="9" t="s">
        <v>133</v>
      </c>
      <c r="C87" s="9" t="s">
        <v>227</v>
      </c>
      <c r="D87" s="8">
        <v>424.01</v>
      </c>
      <c r="E87">
        <v>150</v>
      </c>
      <c r="F87" s="1" t="s">
        <v>226</v>
      </c>
    </row>
    <row r="88" spans="1:6" ht="12.75">
      <c r="A88" s="8">
        <v>85</v>
      </c>
      <c r="B88" s="9" t="s">
        <v>133</v>
      </c>
      <c r="C88" s="9" t="s">
        <v>228</v>
      </c>
      <c r="D88" s="8">
        <v>277.86</v>
      </c>
      <c r="E88">
        <v>150</v>
      </c>
      <c r="F88" s="1" t="s">
        <v>226</v>
      </c>
    </row>
    <row r="89" spans="1:6" ht="12.75">
      <c r="A89" s="8">
        <v>86</v>
      </c>
      <c r="B89" s="9" t="s">
        <v>133</v>
      </c>
      <c r="C89" s="9" t="s">
        <v>229</v>
      </c>
      <c r="D89" s="8">
        <f>233.31+216.02</f>
        <v>449.33000000000004</v>
      </c>
      <c r="E89">
        <v>150</v>
      </c>
      <c r="F89" s="1" t="s">
        <v>226</v>
      </c>
    </row>
    <row r="90" spans="1:6" ht="12.75">
      <c r="A90" s="8">
        <v>87</v>
      </c>
      <c r="B90" s="9" t="s">
        <v>133</v>
      </c>
      <c r="C90" s="9" t="s">
        <v>230</v>
      </c>
      <c r="D90" s="8">
        <f>229.52+118.32</f>
        <v>347.84000000000003</v>
      </c>
      <c r="E90">
        <v>150</v>
      </c>
      <c r="F90" s="1" t="s">
        <v>226</v>
      </c>
    </row>
    <row r="91" spans="1:6" ht="12.75">
      <c r="A91" s="8">
        <v>88</v>
      </c>
      <c r="B91" s="9" t="s">
        <v>133</v>
      </c>
      <c r="C91" s="9" t="s">
        <v>231</v>
      </c>
      <c r="D91" s="8">
        <v>221.45</v>
      </c>
      <c r="E91">
        <v>150</v>
      </c>
      <c r="F91" s="1" t="s">
        <v>226</v>
      </c>
    </row>
    <row r="92" spans="1:6" ht="12.75">
      <c r="A92" s="8">
        <v>89</v>
      </c>
      <c r="B92" s="9" t="s">
        <v>133</v>
      </c>
      <c r="C92" s="9" t="s">
        <v>232</v>
      </c>
      <c r="D92" s="8">
        <v>301.92</v>
      </c>
      <c r="E92">
        <v>150</v>
      </c>
      <c r="F92" s="1" t="s">
        <v>226</v>
      </c>
    </row>
    <row r="93" spans="1:6" ht="12.75">
      <c r="A93" s="8">
        <v>90</v>
      </c>
      <c r="B93" s="9" t="s">
        <v>133</v>
      </c>
      <c r="C93" s="9" t="s">
        <v>233</v>
      </c>
      <c r="D93" s="8">
        <v>385.09</v>
      </c>
      <c r="E93">
        <v>150</v>
      </c>
      <c r="F93" s="1" t="s">
        <v>226</v>
      </c>
    </row>
    <row r="94" spans="1:6" ht="12.75">
      <c r="A94" s="8">
        <v>91</v>
      </c>
      <c r="B94" s="9" t="s">
        <v>133</v>
      </c>
      <c r="C94" s="9" t="s">
        <v>234</v>
      </c>
      <c r="D94" s="8">
        <v>297.31</v>
      </c>
      <c r="E94">
        <v>150</v>
      </c>
      <c r="F94" s="1" t="s">
        <v>226</v>
      </c>
    </row>
    <row r="95" spans="1:6" ht="12.75">
      <c r="A95" s="8">
        <v>92</v>
      </c>
      <c r="B95" s="9" t="s">
        <v>133</v>
      </c>
      <c r="C95" s="9" t="s">
        <v>235</v>
      </c>
      <c r="D95" s="8">
        <v>295.83</v>
      </c>
      <c r="E95">
        <v>150</v>
      </c>
      <c r="F95" s="1" t="s">
        <v>226</v>
      </c>
    </row>
    <row r="96" spans="1:6" ht="12.75">
      <c r="A96" s="8">
        <v>93</v>
      </c>
      <c r="B96" s="9" t="s">
        <v>133</v>
      </c>
      <c r="C96" s="9" t="s">
        <v>236</v>
      </c>
      <c r="D96" s="8">
        <v>254.89</v>
      </c>
      <c r="E96">
        <v>150</v>
      </c>
      <c r="F96" s="1" t="s">
        <v>226</v>
      </c>
    </row>
    <row r="97" spans="1:6" ht="12.75">
      <c r="A97" s="8">
        <v>94</v>
      </c>
      <c r="B97" s="9" t="s">
        <v>133</v>
      </c>
      <c r="C97" s="9" t="s">
        <v>237</v>
      </c>
      <c r="D97" s="8">
        <v>239.12</v>
      </c>
      <c r="E97">
        <v>150</v>
      </c>
      <c r="F97" s="1" t="s">
        <v>226</v>
      </c>
    </row>
    <row r="98" spans="1:6" ht="12.75">
      <c r="A98" s="8">
        <v>95</v>
      </c>
      <c r="B98" s="9" t="s">
        <v>133</v>
      </c>
      <c r="C98" s="9" t="s">
        <v>238</v>
      </c>
      <c r="D98" s="8">
        <v>70.13</v>
      </c>
      <c r="E98">
        <v>150</v>
      </c>
      <c r="F98" s="1" t="s">
        <v>226</v>
      </c>
    </row>
    <row r="99" spans="1:6" ht="12.75">
      <c r="A99" s="8">
        <v>96</v>
      </c>
      <c r="B99" s="9" t="s">
        <v>133</v>
      </c>
      <c r="C99" s="9" t="s">
        <v>239</v>
      </c>
      <c r="D99" s="8">
        <v>635</v>
      </c>
      <c r="E99">
        <v>150</v>
      </c>
      <c r="F99" s="1" t="s">
        <v>240</v>
      </c>
    </row>
    <row r="100" spans="1:6" ht="12.75">
      <c r="A100" s="8">
        <v>97</v>
      </c>
      <c r="B100" s="9" t="s">
        <v>133</v>
      </c>
      <c r="C100" s="9" t="s">
        <v>241</v>
      </c>
      <c r="D100" s="8">
        <v>173.96</v>
      </c>
      <c r="E100">
        <v>150</v>
      </c>
      <c r="F100" s="1" t="s">
        <v>240</v>
      </c>
    </row>
    <row r="101" spans="1:6" ht="12.75">
      <c r="A101" s="8">
        <v>98</v>
      </c>
      <c r="B101" s="9" t="s">
        <v>133</v>
      </c>
      <c r="C101" s="9" t="s">
        <v>242</v>
      </c>
      <c r="D101" s="8">
        <v>158.75</v>
      </c>
      <c r="E101">
        <v>150</v>
      </c>
      <c r="F101" s="1" t="s">
        <v>240</v>
      </c>
    </row>
    <row r="102" spans="1:6" ht="12.75">
      <c r="A102" s="8">
        <v>99</v>
      </c>
      <c r="B102" s="9" t="s">
        <v>133</v>
      </c>
      <c r="C102" s="9" t="s">
        <v>243</v>
      </c>
      <c r="D102" s="8">
        <v>74.66</v>
      </c>
      <c r="E102">
        <v>150</v>
      </c>
      <c r="F102" s="1" t="s">
        <v>240</v>
      </c>
    </row>
    <row r="103" spans="1:6" ht="12.75">
      <c r="A103" s="8">
        <v>100</v>
      </c>
      <c r="B103" s="9" t="s">
        <v>133</v>
      </c>
      <c r="C103" s="9" t="s">
        <v>244</v>
      </c>
      <c r="D103" s="8">
        <v>69.3</v>
      </c>
      <c r="E103">
        <v>150</v>
      </c>
      <c r="F103" s="1" t="s">
        <v>240</v>
      </c>
    </row>
    <row r="104" spans="1:6" ht="12.75">
      <c r="A104" s="8">
        <v>101</v>
      </c>
      <c r="B104" s="9" t="s">
        <v>133</v>
      </c>
      <c r="C104" s="9" t="s">
        <v>245</v>
      </c>
      <c r="D104" s="8">
        <v>175.36</v>
      </c>
      <c r="E104">
        <v>150</v>
      </c>
      <c r="F104" s="1" t="s">
        <v>240</v>
      </c>
    </row>
    <row r="105" spans="1:6" ht="12.75">
      <c r="A105" s="8">
        <v>102</v>
      </c>
      <c r="B105" s="9" t="s">
        <v>133</v>
      </c>
      <c r="C105" s="9" t="s">
        <v>247</v>
      </c>
      <c r="D105" s="8">
        <v>173.18</v>
      </c>
      <c r="E105">
        <v>150</v>
      </c>
      <c r="F105" s="1" t="s">
        <v>240</v>
      </c>
    </row>
    <row r="106" spans="1:6" ht="12.75">
      <c r="A106" s="8">
        <v>103</v>
      </c>
      <c r="B106" s="9" t="s">
        <v>133</v>
      </c>
      <c r="C106" s="9" t="s">
        <v>246</v>
      </c>
      <c r="D106" s="8">
        <v>169.35</v>
      </c>
      <c r="E106">
        <v>150</v>
      </c>
      <c r="F106" s="1" t="s">
        <v>240</v>
      </c>
    </row>
    <row r="107" spans="1:6" ht="12.75">
      <c r="A107" s="8">
        <v>104</v>
      </c>
      <c r="B107" s="9" t="s">
        <v>133</v>
      </c>
      <c r="C107" s="9" t="s">
        <v>248</v>
      </c>
      <c r="D107" s="8">
        <v>160.1</v>
      </c>
      <c r="E107">
        <v>150</v>
      </c>
      <c r="F107" s="1" t="s">
        <v>240</v>
      </c>
    </row>
    <row r="108" spans="1:6" ht="12.75">
      <c r="A108" s="8">
        <v>105</v>
      </c>
      <c r="B108" s="9" t="s">
        <v>133</v>
      </c>
      <c r="C108" s="9" t="s">
        <v>249</v>
      </c>
      <c r="D108" s="8">
        <v>79.3</v>
      </c>
      <c r="E108">
        <v>150</v>
      </c>
      <c r="F108" s="1" t="s">
        <v>240</v>
      </c>
    </row>
    <row r="109" spans="1:6" ht="12.75">
      <c r="A109" s="8">
        <v>106</v>
      </c>
      <c r="B109" s="9" t="s">
        <v>133</v>
      </c>
      <c r="C109" s="9" t="s">
        <v>250</v>
      </c>
      <c r="D109" s="8">
        <v>112.67</v>
      </c>
      <c r="E109">
        <v>150</v>
      </c>
      <c r="F109" s="1" t="s">
        <v>240</v>
      </c>
    </row>
    <row r="110" spans="1:6" ht="12.75">
      <c r="A110" s="8">
        <v>107</v>
      </c>
      <c r="B110" s="9" t="s">
        <v>133</v>
      </c>
      <c r="C110" s="9" t="s">
        <v>251</v>
      </c>
      <c r="D110" s="8">
        <v>98.3</v>
      </c>
      <c r="E110">
        <v>150</v>
      </c>
      <c r="F110" s="1" t="s">
        <v>240</v>
      </c>
    </row>
    <row r="111" spans="1:6" ht="12.75">
      <c r="A111" s="8">
        <v>108</v>
      </c>
      <c r="B111" s="9" t="s">
        <v>133</v>
      </c>
      <c r="C111" s="9" t="s">
        <v>252</v>
      </c>
      <c r="D111" s="8">
        <v>84.99</v>
      </c>
      <c r="E111">
        <v>150</v>
      </c>
      <c r="F111" s="1" t="s">
        <v>240</v>
      </c>
    </row>
    <row r="112" spans="1:6" ht="12.75">
      <c r="A112" s="8">
        <v>109</v>
      </c>
      <c r="B112" s="9" t="s">
        <v>133</v>
      </c>
      <c r="C112" s="9" t="s">
        <v>253</v>
      </c>
      <c r="D112" s="8">
        <v>71.19</v>
      </c>
      <c r="E112">
        <v>150</v>
      </c>
      <c r="F112" s="1" t="s">
        <v>240</v>
      </c>
    </row>
    <row r="113" spans="1:6" ht="12.75">
      <c r="A113" s="8">
        <v>110</v>
      </c>
      <c r="B113" s="9" t="s">
        <v>133</v>
      </c>
      <c r="C113" s="9" t="s">
        <v>254</v>
      </c>
      <c r="D113" s="8">
        <v>1062.37</v>
      </c>
      <c r="E113">
        <v>150</v>
      </c>
      <c r="F113" s="1" t="s">
        <v>240</v>
      </c>
    </row>
    <row r="114" spans="1:6" ht="12.75">
      <c r="A114" s="8">
        <v>111</v>
      </c>
      <c r="B114" s="9" t="s">
        <v>133</v>
      </c>
      <c r="C114" s="9" t="s">
        <v>255</v>
      </c>
      <c r="D114" s="8">
        <v>256.69</v>
      </c>
      <c r="E114">
        <v>150</v>
      </c>
      <c r="F114" s="1" t="s">
        <v>240</v>
      </c>
    </row>
    <row r="115" spans="1:6" ht="12.75">
      <c r="A115" s="8">
        <v>112</v>
      </c>
      <c r="B115" s="9" t="s">
        <v>133</v>
      </c>
      <c r="C115" s="9" t="s">
        <v>257</v>
      </c>
      <c r="D115" s="8">
        <v>678.75</v>
      </c>
      <c r="E115">
        <v>150</v>
      </c>
      <c r="F115" s="1" t="s">
        <v>240</v>
      </c>
    </row>
    <row r="116" spans="1:6" ht="12.75">
      <c r="A116" s="8">
        <v>113</v>
      </c>
      <c r="B116" s="9" t="s">
        <v>133</v>
      </c>
      <c r="C116" s="9" t="s">
        <v>258</v>
      </c>
      <c r="D116" s="8">
        <v>289.02</v>
      </c>
      <c r="E116">
        <v>150</v>
      </c>
      <c r="F116" s="1" t="s">
        <v>240</v>
      </c>
    </row>
    <row r="117" spans="1:6" ht="12.75">
      <c r="A117" s="8">
        <v>114</v>
      </c>
      <c r="B117" s="9" t="s">
        <v>133</v>
      </c>
      <c r="C117" s="9" t="s">
        <v>259</v>
      </c>
      <c r="D117" s="8">
        <v>222.91</v>
      </c>
      <c r="E117">
        <v>150</v>
      </c>
      <c r="F117" s="1" t="s">
        <v>240</v>
      </c>
    </row>
    <row r="118" spans="1:6" ht="12.75">
      <c r="A118" s="8">
        <v>115</v>
      </c>
      <c r="B118" s="9" t="s">
        <v>133</v>
      </c>
      <c r="C118" s="9" t="s">
        <v>260</v>
      </c>
      <c r="D118" s="8">
        <v>126.26</v>
      </c>
      <c r="E118">
        <v>150</v>
      </c>
      <c r="F118" s="1" t="s">
        <v>240</v>
      </c>
    </row>
    <row r="119" spans="1:6" ht="12.75">
      <c r="A119" s="8">
        <v>116</v>
      </c>
      <c r="B119" s="9" t="s">
        <v>133</v>
      </c>
      <c r="C119" s="9" t="s">
        <v>261</v>
      </c>
      <c r="D119" s="8">
        <v>113.33</v>
      </c>
      <c r="E119">
        <v>150</v>
      </c>
      <c r="F119" s="1" t="s">
        <v>240</v>
      </c>
    </row>
    <row r="120" spans="1:6" ht="12.75">
      <c r="A120" s="8">
        <v>117</v>
      </c>
      <c r="B120" s="9" t="s">
        <v>133</v>
      </c>
      <c r="C120" s="9" t="s">
        <v>262</v>
      </c>
      <c r="D120" s="8">
        <v>608.5</v>
      </c>
      <c r="E120">
        <v>150</v>
      </c>
      <c r="F120" s="1" t="s">
        <v>240</v>
      </c>
    </row>
    <row r="121" spans="1:6" ht="12.75">
      <c r="A121" s="8">
        <v>118</v>
      </c>
      <c r="B121" s="9" t="s">
        <v>133</v>
      </c>
      <c r="C121" s="9" t="s">
        <v>263</v>
      </c>
      <c r="D121" s="8">
        <v>217.16</v>
      </c>
      <c r="E121">
        <v>150</v>
      </c>
      <c r="F121" s="1" t="s">
        <v>240</v>
      </c>
    </row>
    <row r="122" spans="1:6" ht="12.75">
      <c r="A122" s="8">
        <v>119</v>
      </c>
      <c r="B122" s="9" t="s">
        <v>133</v>
      </c>
      <c r="C122" s="9" t="s">
        <v>264</v>
      </c>
      <c r="D122" s="8">
        <v>84.02</v>
      </c>
      <c r="E122">
        <v>150</v>
      </c>
      <c r="F122" s="1" t="s">
        <v>240</v>
      </c>
    </row>
    <row r="123" spans="1:6" ht="12.75">
      <c r="A123" s="8">
        <v>120</v>
      </c>
      <c r="B123" s="9" t="s">
        <v>133</v>
      </c>
      <c r="C123" s="9" t="s">
        <v>265</v>
      </c>
      <c r="D123" s="8">
        <v>111.02</v>
      </c>
      <c r="E123">
        <v>150</v>
      </c>
      <c r="F123" s="1" t="s">
        <v>240</v>
      </c>
    </row>
    <row r="124" spans="1:6" ht="12.75">
      <c r="A124" s="8">
        <v>121</v>
      </c>
      <c r="B124" s="9" t="s">
        <v>133</v>
      </c>
      <c r="C124" s="9" t="s">
        <v>266</v>
      </c>
      <c r="D124" s="8">
        <v>88.57</v>
      </c>
      <c r="E124">
        <v>150</v>
      </c>
      <c r="F124" s="1" t="s">
        <v>240</v>
      </c>
    </row>
    <row r="125" spans="1:6" ht="12.75">
      <c r="A125" s="8">
        <v>122</v>
      </c>
      <c r="B125" s="9" t="s">
        <v>133</v>
      </c>
      <c r="C125" s="9" t="s">
        <v>267</v>
      </c>
      <c r="D125" s="8">
        <v>698.85</v>
      </c>
      <c r="E125">
        <v>150</v>
      </c>
      <c r="F125" s="1" t="s">
        <v>281</v>
      </c>
    </row>
    <row r="126" spans="1:6" ht="12.75">
      <c r="A126" s="8">
        <v>123</v>
      </c>
      <c r="B126" s="9" t="s">
        <v>133</v>
      </c>
      <c r="C126" s="9" t="s">
        <v>268</v>
      </c>
      <c r="D126" s="8">
        <v>1019.25</v>
      </c>
      <c r="E126">
        <v>150</v>
      </c>
      <c r="F126" s="1" t="s">
        <v>281</v>
      </c>
    </row>
    <row r="127" spans="1:6" ht="12.75">
      <c r="A127" s="8">
        <v>124</v>
      </c>
      <c r="B127" s="9" t="s">
        <v>133</v>
      </c>
      <c r="C127" s="9" t="s">
        <v>269</v>
      </c>
      <c r="D127" s="8">
        <v>880.12</v>
      </c>
      <c r="E127">
        <v>150</v>
      </c>
      <c r="F127" s="1" t="s">
        <v>281</v>
      </c>
    </row>
    <row r="128" spans="1:6" ht="12.75">
      <c r="A128" s="8">
        <v>125</v>
      </c>
      <c r="B128" s="9" t="s">
        <v>133</v>
      </c>
      <c r="C128" s="9" t="s">
        <v>270</v>
      </c>
      <c r="D128" s="8">
        <v>604.15</v>
      </c>
      <c r="E128">
        <v>150</v>
      </c>
      <c r="F128" s="1" t="s">
        <v>240</v>
      </c>
    </row>
    <row r="129" spans="1:6" ht="12.75">
      <c r="A129" s="8">
        <v>126</v>
      </c>
      <c r="B129" s="9" t="s">
        <v>133</v>
      </c>
      <c r="C129" s="9" t="s">
        <v>271</v>
      </c>
      <c r="D129" s="8">
        <v>1086.45</v>
      </c>
      <c r="E129">
        <v>150</v>
      </c>
      <c r="F129" s="1" t="s">
        <v>281</v>
      </c>
    </row>
    <row r="130" spans="1:6" ht="12.75">
      <c r="A130" s="8">
        <v>127</v>
      </c>
      <c r="B130" s="9" t="s">
        <v>133</v>
      </c>
      <c r="C130" s="9" t="s">
        <v>272</v>
      </c>
      <c r="D130" s="8">
        <v>1104.28</v>
      </c>
      <c r="E130">
        <v>150</v>
      </c>
      <c r="F130" s="1" t="s">
        <v>281</v>
      </c>
    </row>
    <row r="131" spans="1:6" ht="12.75">
      <c r="A131" s="8">
        <v>128</v>
      </c>
      <c r="B131" s="9" t="s">
        <v>133</v>
      </c>
      <c r="C131" s="9" t="s">
        <v>273</v>
      </c>
      <c r="D131" s="8">
        <v>451.09</v>
      </c>
      <c r="E131">
        <v>150</v>
      </c>
      <c r="F131" s="1" t="s">
        <v>281</v>
      </c>
    </row>
    <row r="132" spans="1:6" ht="12.75">
      <c r="A132" s="8">
        <v>129</v>
      </c>
      <c r="B132" s="9" t="s">
        <v>133</v>
      </c>
      <c r="C132" s="9" t="s">
        <v>274</v>
      </c>
      <c r="D132" s="8">
        <v>186.19</v>
      </c>
      <c r="E132">
        <v>150</v>
      </c>
      <c r="F132" s="1" t="s">
        <v>240</v>
      </c>
    </row>
    <row r="133" spans="1:6" ht="12" customHeight="1">
      <c r="A133" s="8">
        <v>130</v>
      </c>
      <c r="B133" s="9" t="s">
        <v>178</v>
      </c>
      <c r="C133" s="9" t="s">
        <v>275</v>
      </c>
      <c r="D133" s="8">
        <f>1377.67+255.7+49.02+671.16</f>
        <v>2353.55</v>
      </c>
      <c r="E133">
        <v>150</v>
      </c>
      <c r="F133" s="3" t="s">
        <v>276</v>
      </c>
    </row>
    <row r="134" spans="1:6" ht="12.75">
      <c r="A134" s="8">
        <v>131</v>
      </c>
      <c r="B134" s="9" t="s">
        <v>133</v>
      </c>
      <c r="C134" s="9" t="s">
        <v>277</v>
      </c>
      <c r="D134" s="8">
        <v>186.58</v>
      </c>
      <c r="E134">
        <v>150</v>
      </c>
      <c r="F134" s="1" t="s">
        <v>240</v>
      </c>
    </row>
    <row r="135" spans="1:6" ht="12.75">
      <c r="A135" s="8">
        <v>132</v>
      </c>
      <c r="B135" s="9" t="s">
        <v>133</v>
      </c>
      <c r="C135" s="9" t="s">
        <v>278</v>
      </c>
      <c r="D135" s="9">
        <v>182.36</v>
      </c>
      <c r="E135">
        <v>150</v>
      </c>
      <c r="F135" s="1" t="s">
        <v>240</v>
      </c>
    </row>
    <row r="136" spans="1:6" ht="12.75">
      <c r="A136" s="8">
        <v>133</v>
      </c>
      <c r="B136" s="9" t="s">
        <v>133</v>
      </c>
      <c r="C136" s="9" t="s">
        <v>279</v>
      </c>
      <c r="D136" s="9">
        <v>93.95</v>
      </c>
      <c r="E136">
        <v>150</v>
      </c>
      <c r="F136" s="1" t="s">
        <v>240</v>
      </c>
    </row>
    <row r="137" spans="1:6" ht="12.75">
      <c r="A137" s="8">
        <v>134</v>
      </c>
      <c r="B137" s="9" t="s">
        <v>133</v>
      </c>
      <c r="C137" s="9" t="s">
        <v>280</v>
      </c>
      <c r="D137" s="9">
        <v>101.62</v>
      </c>
      <c r="E137">
        <v>150</v>
      </c>
      <c r="F137" s="1" t="s">
        <v>240</v>
      </c>
    </row>
    <row r="138" spans="1:6" ht="12.75">
      <c r="A138" s="8">
        <v>135</v>
      </c>
      <c r="B138" s="9" t="s">
        <v>133</v>
      </c>
      <c r="C138" s="9" t="s">
        <v>282</v>
      </c>
      <c r="D138" s="9">
        <v>105.02</v>
      </c>
      <c r="E138">
        <v>150</v>
      </c>
      <c r="F138" s="1" t="s">
        <v>240</v>
      </c>
    </row>
    <row r="139" spans="1:6" ht="12.75">
      <c r="A139" s="8">
        <v>136</v>
      </c>
      <c r="B139" s="9" t="s">
        <v>133</v>
      </c>
      <c r="C139" s="9" t="s">
        <v>283</v>
      </c>
      <c r="D139" s="9">
        <v>670.66</v>
      </c>
      <c r="E139">
        <v>150</v>
      </c>
      <c r="F139" s="1" t="s">
        <v>281</v>
      </c>
    </row>
    <row r="140" spans="1:6" ht="12.75">
      <c r="A140" s="8">
        <v>137</v>
      </c>
      <c r="B140" s="9" t="s">
        <v>133</v>
      </c>
      <c r="C140" s="9" t="s">
        <v>284</v>
      </c>
      <c r="D140" s="9">
        <v>958.83</v>
      </c>
      <c r="E140">
        <v>150</v>
      </c>
      <c r="F140" s="1" t="s">
        <v>240</v>
      </c>
    </row>
    <row r="141" spans="1:6" ht="12.75">
      <c r="A141" s="8">
        <v>138</v>
      </c>
      <c r="B141" s="9" t="s">
        <v>133</v>
      </c>
      <c r="C141" s="9" t="s">
        <v>285</v>
      </c>
      <c r="D141" s="9">
        <v>327.37</v>
      </c>
      <c r="E141">
        <v>150</v>
      </c>
      <c r="F141" s="1" t="s">
        <v>286</v>
      </c>
    </row>
    <row r="142" spans="1:6" ht="12.75">
      <c r="A142" s="8">
        <v>139</v>
      </c>
      <c r="B142" s="9" t="s">
        <v>133</v>
      </c>
      <c r="C142" s="9" t="s">
        <v>287</v>
      </c>
      <c r="D142" s="9">
        <v>469.44</v>
      </c>
      <c r="E142">
        <v>150</v>
      </c>
      <c r="F142" s="1" t="s">
        <v>286</v>
      </c>
    </row>
    <row r="143" spans="1:6" ht="12.75">
      <c r="A143" s="8">
        <v>140</v>
      </c>
      <c r="B143" s="9" t="s">
        <v>133</v>
      </c>
      <c r="C143" s="9" t="s">
        <v>288</v>
      </c>
      <c r="D143" s="9">
        <v>136.06</v>
      </c>
      <c r="E143">
        <v>150</v>
      </c>
      <c r="F143" s="1" t="s">
        <v>286</v>
      </c>
    </row>
    <row r="144" spans="1:6" ht="12.75">
      <c r="A144" s="8">
        <v>141</v>
      </c>
      <c r="B144" s="9" t="s">
        <v>133</v>
      </c>
      <c r="C144" s="9" t="s">
        <v>289</v>
      </c>
      <c r="D144" s="9">
        <v>309.79</v>
      </c>
      <c r="E144">
        <v>150</v>
      </c>
      <c r="F144" s="1" t="s">
        <v>286</v>
      </c>
    </row>
    <row r="145" spans="1:6" ht="12.75">
      <c r="A145" s="8">
        <v>142</v>
      </c>
      <c r="B145" s="9" t="s">
        <v>133</v>
      </c>
      <c r="C145" s="9" t="s">
        <v>290</v>
      </c>
      <c r="D145" s="9">
        <v>140.08</v>
      </c>
      <c r="E145">
        <v>150</v>
      </c>
      <c r="F145" s="1" t="s">
        <v>286</v>
      </c>
    </row>
    <row r="146" spans="1:6" ht="12.75">
      <c r="A146" s="8">
        <v>143</v>
      </c>
      <c r="B146" s="9" t="s">
        <v>133</v>
      </c>
      <c r="C146" s="9" t="s">
        <v>291</v>
      </c>
      <c r="D146" s="9">
        <v>153.14</v>
      </c>
      <c r="E146">
        <v>150</v>
      </c>
      <c r="F146" s="1" t="s">
        <v>286</v>
      </c>
    </row>
    <row r="147" spans="1:6" ht="12.75">
      <c r="A147" s="8">
        <v>144</v>
      </c>
      <c r="B147" s="9" t="s">
        <v>133</v>
      </c>
      <c r="C147" s="9" t="s">
        <v>292</v>
      </c>
      <c r="D147" s="9">
        <v>108.05</v>
      </c>
      <c r="E147">
        <v>150</v>
      </c>
      <c r="F147" s="1" t="s">
        <v>286</v>
      </c>
    </row>
    <row r="148" spans="1:6" ht="12.75">
      <c r="A148" s="8">
        <v>145</v>
      </c>
      <c r="B148" s="9" t="s">
        <v>133</v>
      </c>
      <c r="C148" s="9" t="s">
        <v>293</v>
      </c>
      <c r="D148" s="9">
        <v>524.17</v>
      </c>
      <c r="E148">
        <v>150</v>
      </c>
      <c r="F148" s="1" t="s">
        <v>286</v>
      </c>
    </row>
    <row r="149" spans="1:6" ht="12.75">
      <c r="A149" s="8">
        <v>146</v>
      </c>
      <c r="B149" s="9" t="s">
        <v>133</v>
      </c>
      <c r="C149" s="9" t="s">
        <v>294</v>
      </c>
      <c r="D149" s="9">
        <v>507.58</v>
      </c>
      <c r="E149">
        <v>150</v>
      </c>
      <c r="F149" s="1" t="s">
        <v>286</v>
      </c>
    </row>
    <row r="150" spans="1:6" ht="12.75">
      <c r="A150" s="8">
        <v>147</v>
      </c>
      <c r="B150" s="9" t="s">
        <v>133</v>
      </c>
      <c r="C150" s="9" t="s">
        <v>313</v>
      </c>
      <c r="D150" s="9">
        <v>502.46</v>
      </c>
      <c r="E150">
        <v>150</v>
      </c>
      <c r="F150" s="1" t="s">
        <v>286</v>
      </c>
    </row>
    <row r="151" spans="1:6" ht="12.75">
      <c r="A151" s="8">
        <v>148</v>
      </c>
      <c r="B151" s="9" t="s">
        <v>133</v>
      </c>
      <c r="C151" s="9" t="s">
        <v>314</v>
      </c>
      <c r="D151" s="9">
        <v>904.71</v>
      </c>
      <c r="E151">
        <v>150</v>
      </c>
      <c r="F151" s="1" t="s">
        <v>315</v>
      </c>
    </row>
    <row r="152" spans="1:6" ht="12.75">
      <c r="A152" s="8">
        <v>149</v>
      </c>
      <c r="B152" s="9" t="s">
        <v>133</v>
      </c>
      <c r="C152" s="9" t="s">
        <v>316</v>
      </c>
      <c r="D152" s="9">
        <v>990.49</v>
      </c>
      <c r="E152">
        <v>150</v>
      </c>
      <c r="F152" s="1" t="s">
        <v>315</v>
      </c>
    </row>
    <row r="153" spans="1:6" ht="12.75">
      <c r="A153" s="8">
        <v>150</v>
      </c>
      <c r="B153" s="9" t="s">
        <v>133</v>
      </c>
      <c r="C153" s="9" t="s">
        <v>317</v>
      </c>
      <c r="D153" s="9">
        <v>804.55</v>
      </c>
      <c r="E153">
        <v>150</v>
      </c>
      <c r="F153" s="1" t="s">
        <v>315</v>
      </c>
    </row>
    <row r="154" spans="1:6" ht="12.75">
      <c r="A154" s="8">
        <v>151</v>
      </c>
      <c r="B154" s="9" t="s">
        <v>133</v>
      </c>
      <c r="C154" s="9" t="s">
        <v>318</v>
      </c>
      <c r="D154" s="9">
        <f>511.69+864.95</f>
        <v>1376.64</v>
      </c>
      <c r="E154">
        <v>150</v>
      </c>
      <c r="F154" s="1" t="s">
        <v>315</v>
      </c>
    </row>
    <row r="155" spans="1:6" ht="12.75">
      <c r="A155" s="8">
        <v>152</v>
      </c>
      <c r="B155" s="9" t="s">
        <v>133</v>
      </c>
      <c r="C155" s="9" t="s">
        <v>320</v>
      </c>
      <c r="D155" s="9">
        <f>206.71+122.17+77.54+56.74+49.32+70.45+61.84+103.73+88.35</f>
        <v>836.8500000000001</v>
      </c>
      <c r="E155">
        <v>150</v>
      </c>
      <c r="F155" s="1" t="s">
        <v>315</v>
      </c>
    </row>
    <row r="156" spans="1:6" ht="12.75">
      <c r="A156" s="8">
        <v>153</v>
      </c>
      <c r="B156" s="9" t="s">
        <v>133</v>
      </c>
      <c r="C156" s="9" t="s">
        <v>321</v>
      </c>
      <c r="D156" s="9">
        <v>483.99</v>
      </c>
      <c r="E156">
        <v>150</v>
      </c>
      <c r="F156" s="1" t="s">
        <v>315</v>
      </c>
    </row>
    <row r="157" spans="1:6" ht="12.75">
      <c r="A157" s="8">
        <v>154</v>
      </c>
      <c r="B157" s="9" t="s">
        <v>133</v>
      </c>
      <c r="C157" s="9" t="s">
        <v>319</v>
      </c>
      <c r="D157" s="9">
        <v>150.85</v>
      </c>
      <c r="E157">
        <v>150</v>
      </c>
      <c r="F157" s="1" t="s">
        <v>286</v>
      </c>
    </row>
    <row r="158" spans="1:6" ht="11.25" customHeight="1">
      <c r="A158" s="8">
        <v>155</v>
      </c>
      <c r="B158" s="9" t="s">
        <v>133</v>
      </c>
      <c r="C158" s="9" t="s">
        <v>322</v>
      </c>
      <c r="D158" s="9">
        <v>2239.18</v>
      </c>
      <c r="E158">
        <v>150</v>
      </c>
      <c r="F158" s="3" t="s">
        <v>323</v>
      </c>
    </row>
    <row r="159" spans="1:6" ht="12.75">
      <c r="A159" s="8">
        <v>156</v>
      </c>
      <c r="B159" s="9" t="s">
        <v>133</v>
      </c>
      <c r="C159" s="9" t="s">
        <v>295</v>
      </c>
      <c r="D159" s="9">
        <v>191.98</v>
      </c>
      <c r="E159">
        <v>150</v>
      </c>
      <c r="F159" s="1" t="s">
        <v>301</v>
      </c>
    </row>
    <row r="160" spans="1:6" ht="12.75">
      <c r="A160" s="8">
        <v>157</v>
      </c>
      <c r="B160" s="9" t="s">
        <v>133</v>
      </c>
      <c r="C160" s="9" t="s">
        <v>296</v>
      </c>
      <c r="D160" s="9">
        <v>104.63</v>
      </c>
      <c r="E160">
        <v>150</v>
      </c>
      <c r="F160" s="1" t="s">
        <v>301</v>
      </c>
    </row>
    <row r="161" spans="1:6" ht="12.75">
      <c r="A161" s="8">
        <v>158</v>
      </c>
      <c r="B161" s="9" t="s">
        <v>133</v>
      </c>
      <c r="C161" s="9" t="s">
        <v>297</v>
      </c>
      <c r="D161" s="9">
        <v>158.64</v>
      </c>
      <c r="E161">
        <v>150</v>
      </c>
      <c r="F161" s="1" t="s">
        <v>301</v>
      </c>
    </row>
    <row r="162" spans="1:6" ht="12.75">
      <c r="A162" s="8">
        <v>159</v>
      </c>
      <c r="B162" s="9" t="s">
        <v>171</v>
      </c>
      <c r="C162" s="9" t="s">
        <v>298</v>
      </c>
      <c r="D162" s="9">
        <v>140.91</v>
      </c>
      <c r="E162">
        <v>150</v>
      </c>
      <c r="F162" s="1" t="s">
        <v>301</v>
      </c>
    </row>
    <row r="163" spans="1:6" ht="12.75">
      <c r="A163" s="8">
        <v>160</v>
      </c>
      <c r="B163" s="9" t="s">
        <v>133</v>
      </c>
      <c r="C163" s="9" t="s">
        <v>299</v>
      </c>
      <c r="D163" s="9">
        <v>166.35</v>
      </c>
      <c r="E163">
        <v>150</v>
      </c>
      <c r="F163" s="1" t="s">
        <v>301</v>
      </c>
    </row>
    <row r="164" spans="1:6" ht="12.75">
      <c r="A164" s="8">
        <v>161</v>
      </c>
      <c r="B164" s="9" t="s">
        <v>133</v>
      </c>
      <c r="C164" s="9" t="s">
        <v>300</v>
      </c>
      <c r="D164" s="9">
        <v>250.96</v>
      </c>
      <c r="E164">
        <v>150</v>
      </c>
      <c r="F164" s="1" t="s">
        <v>301</v>
      </c>
    </row>
    <row r="165" spans="1:6" ht="12.75">
      <c r="A165" s="8">
        <v>162</v>
      </c>
      <c r="B165" s="9" t="s">
        <v>133</v>
      </c>
      <c r="C165" s="9" t="s">
        <v>302</v>
      </c>
      <c r="D165" s="9">
        <v>351.77</v>
      </c>
      <c r="E165">
        <v>150</v>
      </c>
      <c r="F165" s="1" t="s">
        <v>301</v>
      </c>
    </row>
    <row r="166" spans="1:6" ht="12.75">
      <c r="A166" s="8">
        <v>163</v>
      </c>
      <c r="B166" s="9" t="s">
        <v>133</v>
      </c>
      <c r="C166" s="9" t="s">
        <v>303</v>
      </c>
      <c r="D166" s="9">
        <v>273.35</v>
      </c>
      <c r="E166">
        <v>150</v>
      </c>
      <c r="F166" s="1" t="s">
        <v>301</v>
      </c>
    </row>
    <row r="167" spans="1:6" ht="12.75">
      <c r="A167" s="8">
        <v>164</v>
      </c>
      <c r="B167" s="9" t="s">
        <v>133</v>
      </c>
      <c r="C167" s="9" t="s">
        <v>304</v>
      </c>
      <c r="D167" s="9">
        <v>307.73</v>
      </c>
      <c r="E167">
        <v>150</v>
      </c>
      <c r="F167" s="1" t="s">
        <v>301</v>
      </c>
    </row>
    <row r="168" spans="1:6" ht="12.75">
      <c r="A168" s="8">
        <v>165</v>
      </c>
      <c r="B168" s="9" t="s">
        <v>133</v>
      </c>
      <c r="C168" s="9" t="s">
        <v>306</v>
      </c>
      <c r="D168" s="9">
        <v>328.74</v>
      </c>
      <c r="E168">
        <v>150</v>
      </c>
      <c r="F168" s="1" t="s">
        <v>301</v>
      </c>
    </row>
    <row r="169" spans="1:6" ht="12.75">
      <c r="A169" s="8">
        <v>166</v>
      </c>
      <c r="B169" s="9" t="s">
        <v>133</v>
      </c>
      <c r="C169" s="9" t="s">
        <v>307</v>
      </c>
      <c r="D169" s="9">
        <v>252.74</v>
      </c>
      <c r="E169">
        <v>150</v>
      </c>
      <c r="F169" s="1" t="s">
        <v>301</v>
      </c>
    </row>
    <row r="170" spans="1:6" ht="12.75">
      <c r="A170" s="8">
        <v>167</v>
      </c>
      <c r="B170" s="9" t="s">
        <v>133</v>
      </c>
      <c r="C170" s="9" t="s">
        <v>308</v>
      </c>
      <c r="D170" s="9">
        <v>194.57</v>
      </c>
      <c r="E170">
        <v>150</v>
      </c>
      <c r="F170" s="1" t="s">
        <v>301</v>
      </c>
    </row>
    <row r="171" spans="1:6" ht="12.75">
      <c r="A171" s="8">
        <v>168</v>
      </c>
      <c r="B171" s="9" t="s">
        <v>133</v>
      </c>
      <c r="C171" s="9" t="s">
        <v>309</v>
      </c>
      <c r="D171" s="9">
        <v>378.06</v>
      </c>
      <c r="E171">
        <v>150</v>
      </c>
      <c r="F171" s="1" t="s">
        <v>301</v>
      </c>
    </row>
    <row r="172" spans="1:6" ht="12.75">
      <c r="A172" s="8">
        <v>169</v>
      </c>
      <c r="B172" s="9" t="s">
        <v>133</v>
      </c>
      <c r="C172" s="9" t="s">
        <v>305</v>
      </c>
      <c r="D172" s="9">
        <v>442.83</v>
      </c>
      <c r="E172">
        <v>150</v>
      </c>
      <c r="F172" s="1" t="s">
        <v>301</v>
      </c>
    </row>
    <row r="173" spans="1:6" ht="12.75">
      <c r="A173" s="8">
        <v>170</v>
      </c>
      <c r="B173" s="9" t="s">
        <v>133</v>
      </c>
      <c r="C173" s="9" t="s">
        <v>310</v>
      </c>
      <c r="D173" s="9">
        <v>461.21</v>
      </c>
      <c r="E173">
        <v>150</v>
      </c>
      <c r="F173" s="1" t="s">
        <v>301</v>
      </c>
    </row>
    <row r="174" spans="1:6" ht="12.75">
      <c r="A174" s="8">
        <v>171</v>
      </c>
      <c r="B174" s="9" t="s">
        <v>133</v>
      </c>
      <c r="C174" s="9" t="s">
        <v>311</v>
      </c>
      <c r="D174" s="9">
        <v>656.84</v>
      </c>
      <c r="E174">
        <v>150</v>
      </c>
      <c r="F174" s="1" t="s">
        <v>301</v>
      </c>
    </row>
    <row r="175" spans="1:6" ht="12.75">
      <c r="A175" s="8">
        <v>172</v>
      </c>
      <c r="B175" s="9" t="s">
        <v>133</v>
      </c>
      <c r="C175" s="9" t="s">
        <v>312</v>
      </c>
      <c r="D175" s="9">
        <v>404.09</v>
      </c>
      <c r="E175">
        <v>150</v>
      </c>
      <c r="F175" s="1" t="s">
        <v>301</v>
      </c>
    </row>
    <row r="176" spans="1:6" ht="12.75">
      <c r="A176" s="8">
        <v>173</v>
      </c>
      <c r="B176" s="9" t="s">
        <v>133</v>
      </c>
      <c r="C176" s="9" t="s">
        <v>319</v>
      </c>
      <c r="D176" s="9">
        <v>150.85</v>
      </c>
      <c r="E176">
        <v>150</v>
      </c>
      <c r="F176" s="1" t="s">
        <v>301</v>
      </c>
    </row>
    <row r="177" spans="1:6" ht="12.75">
      <c r="A177" s="8">
        <v>174</v>
      </c>
      <c r="B177" s="9" t="s">
        <v>133</v>
      </c>
      <c r="C177" s="9" t="s">
        <v>324</v>
      </c>
      <c r="D177" s="9">
        <v>156.67</v>
      </c>
      <c r="E177">
        <v>150</v>
      </c>
      <c r="F177" s="1" t="s">
        <v>301</v>
      </c>
    </row>
    <row r="178" spans="1:6" ht="12.75">
      <c r="A178" s="8">
        <v>175</v>
      </c>
      <c r="B178" s="9" t="s">
        <v>133</v>
      </c>
      <c r="C178" s="9" t="s">
        <v>325</v>
      </c>
      <c r="D178" s="9">
        <v>160.03</v>
      </c>
      <c r="E178">
        <v>150</v>
      </c>
      <c r="F178" s="1" t="s">
        <v>301</v>
      </c>
    </row>
    <row r="179" spans="1:6" ht="12.75">
      <c r="A179" s="8">
        <v>176</v>
      </c>
      <c r="B179" s="9" t="s">
        <v>133</v>
      </c>
      <c r="C179" s="9" t="s">
        <v>326</v>
      </c>
      <c r="D179" s="9">
        <v>151.9</v>
      </c>
      <c r="E179">
        <v>150</v>
      </c>
      <c r="F179" s="1" t="s">
        <v>301</v>
      </c>
    </row>
    <row r="180" spans="1:6" ht="12.75">
      <c r="A180" s="8">
        <v>177</v>
      </c>
      <c r="B180" s="9" t="s">
        <v>133</v>
      </c>
      <c r="C180" s="9" t="s">
        <v>327</v>
      </c>
      <c r="D180" s="9">
        <v>130.95</v>
      </c>
      <c r="E180">
        <v>150</v>
      </c>
      <c r="F180" s="1" t="s">
        <v>301</v>
      </c>
    </row>
    <row r="181" spans="1:6" ht="12.75">
      <c r="A181" s="8">
        <v>178</v>
      </c>
      <c r="B181" s="9" t="s">
        <v>133</v>
      </c>
      <c r="C181" s="9" t="s">
        <v>328</v>
      </c>
      <c r="D181" s="9">
        <v>112.38</v>
      </c>
      <c r="E181">
        <v>150</v>
      </c>
      <c r="F181" s="1" t="s">
        <v>301</v>
      </c>
    </row>
    <row r="182" spans="1:6" ht="12" customHeight="1">
      <c r="A182" s="8">
        <v>179</v>
      </c>
      <c r="B182" s="9" t="s">
        <v>133</v>
      </c>
      <c r="C182" s="9" t="s">
        <v>329</v>
      </c>
      <c r="D182" s="9">
        <f>423.48+405.34+457.22</f>
        <v>1286.04</v>
      </c>
      <c r="E182">
        <v>150</v>
      </c>
      <c r="F182" s="3" t="s">
        <v>330</v>
      </c>
    </row>
    <row r="183" spans="1:6" ht="12.75">
      <c r="A183" s="8">
        <v>180</v>
      </c>
      <c r="B183" s="9" t="s">
        <v>133</v>
      </c>
      <c r="C183" s="9" t="s">
        <v>331</v>
      </c>
      <c r="D183" s="9">
        <v>555.68</v>
      </c>
      <c r="E183">
        <v>250</v>
      </c>
      <c r="F183" s="1" t="s">
        <v>332</v>
      </c>
    </row>
    <row r="184" spans="1:6" ht="12.75">
      <c r="A184" s="8">
        <v>181</v>
      </c>
      <c r="B184" s="9" t="s">
        <v>133</v>
      </c>
      <c r="C184" s="9" t="s">
        <v>333</v>
      </c>
      <c r="D184" s="9">
        <v>105.62</v>
      </c>
      <c r="E184">
        <v>150</v>
      </c>
      <c r="F184" s="1" t="s">
        <v>332</v>
      </c>
    </row>
    <row r="185" spans="1:6" ht="12.75">
      <c r="A185" s="8">
        <v>182</v>
      </c>
      <c r="B185" s="9" t="s">
        <v>133</v>
      </c>
      <c r="C185" s="9" t="s">
        <v>334</v>
      </c>
      <c r="D185" s="9">
        <v>184.44</v>
      </c>
      <c r="E185">
        <v>150</v>
      </c>
      <c r="F185" s="1" t="s">
        <v>332</v>
      </c>
    </row>
    <row r="186" spans="1:6" ht="12.75">
      <c r="A186" s="8">
        <v>183</v>
      </c>
      <c r="B186" s="9" t="s">
        <v>133</v>
      </c>
      <c r="C186" s="9" t="s">
        <v>335</v>
      </c>
      <c r="D186" s="9">
        <v>181.6</v>
      </c>
      <c r="E186">
        <v>150</v>
      </c>
      <c r="F186" s="1" t="s">
        <v>332</v>
      </c>
    </row>
    <row r="187" spans="1:6" ht="12.75">
      <c r="A187" s="8">
        <v>184</v>
      </c>
      <c r="B187" s="9" t="s">
        <v>133</v>
      </c>
      <c r="C187" s="9" t="s">
        <v>336</v>
      </c>
      <c r="D187" s="8">
        <f>255.94+143.13+547.84</f>
        <v>946.9100000000001</v>
      </c>
      <c r="E187">
        <v>150</v>
      </c>
      <c r="F187" s="1" t="s">
        <v>337</v>
      </c>
    </row>
    <row r="188" spans="1:6" ht="12.75">
      <c r="A188" s="8">
        <v>185</v>
      </c>
      <c r="B188" s="9" t="s">
        <v>133</v>
      </c>
      <c r="C188" s="9" t="s">
        <v>339</v>
      </c>
      <c r="D188" s="8">
        <v>69.43</v>
      </c>
      <c r="E188">
        <v>150</v>
      </c>
      <c r="F188" s="1" t="s">
        <v>338</v>
      </c>
    </row>
    <row r="189" spans="1:6" ht="12.75">
      <c r="A189" s="8">
        <v>186</v>
      </c>
      <c r="B189" s="9" t="s">
        <v>133</v>
      </c>
      <c r="C189" s="9" t="s">
        <v>340</v>
      </c>
      <c r="D189" s="8">
        <v>285.42</v>
      </c>
      <c r="E189">
        <v>150</v>
      </c>
      <c r="F189" s="1" t="s">
        <v>338</v>
      </c>
    </row>
    <row r="190" spans="1:6" ht="12.75">
      <c r="A190" s="8">
        <v>187</v>
      </c>
      <c r="B190" s="9" t="s">
        <v>133</v>
      </c>
      <c r="C190" s="9" t="s">
        <v>341</v>
      </c>
      <c r="D190" s="8">
        <v>304.7</v>
      </c>
      <c r="E190">
        <v>150</v>
      </c>
      <c r="F190" s="1" t="s">
        <v>338</v>
      </c>
    </row>
    <row r="191" spans="1:6" ht="12.75">
      <c r="A191" s="8">
        <v>188</v>
      </c>
      <c r="B191" s="9" t="s">
        <v>133</v>
      </c>
      <c r="C191" s="9" t="s">
        <v>342</v>
      </c>
      <c r="D191" s="8">
        <v>176.62</v>
      </c>
      <c r="E191">
        <v>150</v>
      </c>
      <c r="F191" s="1" t="s">
        <v>338</v>
      </c>
    </row>
    <row r="192" spans="1:6" ht="12.75">
      <c r="A192" s="8">
        <v>189</v>
      </c>
      <c r="B192" s="9" t="s">
        <v>133</v>
      </c>
      <c r="C192" s="9" t="s">
        <v>343</v>
      </c>
      <c r="D192" s="8">
        <v>186.76</v>
      </c>
      <c r="E192">
        <v>150</v>
      </c>
      <c r="F192" s="1" t="s">
        <v>338</v>
      </c>
    </row>
    <row r="193" spans="1:6" ht="12.75">
      <c r="A193" s="8">
        <v>190</v>
      </c>
      <c r="B193" s="9" t="s">
        <v>133</v>
      </c>
      <c r="C193" s="9" t="s">
        <v>344</v>
      </c>
      <c r="D193" s="8">
        <v>257.34</v>
      </c>
      <c r="E193">
        <v>150</v>
      </c>
      <c r="F193" s="1" t="s">
        <v>338</v>
      </c>
    </row>
    <row r="194" spans="1:6" ht="12.75">
      <c r="A194" s="8">
        <v>191</v>
      </c>
      <c r="B194" s="9" t="s">
        <v>133</v>
      </c>
      <c r="C194" s="9" t="s">
        <v>345</v>
      </c>
      <c r="D194" s="8">
        <v>120.32</v>
      </c>
      <c r="E194">
        <v>150</v>
      </c>
      <c r="F194" s="1" t="s">
        <v>338</v>
      </c>
    </row>
    <row r="195" spans="1:6" ht="12.75">
      <c r="A195" s="8">
        <v>192</v>
      </c>
      <c r="B195" s="9" t="s">
        <v>133</v>
      </c>
      <c r="C195" s="9" t="s">
        <v>346</v>
      </c>
      <c r="D195" s="8">
        <v>126.33</v>
      </c>
      <c r="E195">
        <v>150</v>
      </c>
      <c r="F195" s="1" t="s">
        <v>338</v>
      </c>
    </row>
    <row r="196" spans="1:6" ht="12.75">
      <c r="A196" s="8">
        <v>193</v>
      </c>
      <c r="B196" s="9" t="s">
        <v>133</v>
      </c>
      <c r="C196" s="9" t="s">
        <v>347</v>
      </c>
      <c r="D196" s="8">
        <v>261.06</v>
      </c>
      <c r="E196">
        <v>150</v>
      </c>
      <c r="F196" s="1" t="s">
        <v>338</v>
      </c>
    </row>
    <row r="197" spans="1:6" ht="12.75">
      <c r="A197" s="8">
        <v>194</v>
      </c>
      <c r="B197" s="9" t="s">
        <v>133</v>
      </c>
      <c r="C197" s="9" t="s">
        <v>348</v>
      </c>
      <c r="D197" s="8">
        <v>145.43</v>
      </c>
      <c r="E197">
        <v>150</v>
      </c>
      <c r="F197" s="1" t="s">
        <v>338</v>
      </c>
    </row>
    <row r="198" spans="1:6" ht="12.75">
      <c r="A198" s="8">
        <v>195</v>
      </c>
      <c r="B198" s="9" t="s">
        <v>133</v>
      </c>
      <c r="C198" s="9" t="s">
        <v>308</v>
      </c>
      <c r="D198" s="8">
        <v>206.43</v>
      </c>
      <c r="E198">
        <v>150</v>
      </c>
      <c r="F198" s="1" t="s">
        <v>338</v>
      </c>
    </row>
    <row r="199" spans="1:6" ht="12.75">
      <c r="A199" s="8">
        <v>196</v>
      </c>
      <c r="B199" s="9" t="s">
        <v>133</v>
      </c>
      <c r="C199" s="9" t="s">
        <v>349</v>
      </c>
      <c r="D199" s="8">
        <v>334.22</v>
      </c>
      <c r="E199">
        <v>150</v>
      </c>
      <c r="F199" s="1" t="s">
        <v>338</v>
      </c>
    </row>
    <row r="200" spans="1:6" ht="12.75">
      <c r="A200" s="8">
        <v>197</v>
      </c>
      <c r="B200" s="9" t="s">
        <v>133</v>
      </c>
      <c r="C200" s="9" t="s">
        <v>350</v>
      </c>
      <c r="D200" s="8">
        <v>720.24</v>
      </c>
      <c r="E200">
        <v>150</v>
      </c>
      <c r="F200" s="1" t="s">
        <v>351</v>
      </c>
    </row>
    <row r="201" spans="1:6" ht="12.75">
      <c r="A201" s="8">
        <v>198</v>
      </c>
      <c r="B201" s="9"/>
      <c r="C201" s="9" t="s">
        <v>353</v>
      </c>
      <c r="D201" s="8">
        <v>212.46</v>
      </c>
      <c r="E201">
        <v>150</v>
      </c>
      <c r="F201" s="1" t="s">
        <v>352</v>
      </c>
    </row>
    <row r="202" spans="1:6" ht="12.75">
      <c r="A202" s="8">
        <v>199</v>
      </c>
      <c r="B202" s="9" t="s">
        <v>133</v>
      </c>
      <c r="C202" s="9" t="s">
        <v>355</v>
      </c>
      <c r="D202" s="8">
        <v>426.99</v>
      </c>
      <c r="E202">
        <v>150</v>
      </c>
      <c r="F202" s="1" t="s">
        <v>352</v>
      </c>
    </row>
    <row r="203" spans="1:6" ht="12.75">
      <c r="A203" s="8">
        <v>200</v>
      </c>
      <c r="B203" s="9" t="s">
        <v>133</v>
      </c>
      <c r="C203" s="9" t="s">
        <v>354</v>
      </c>
      <c r="D203" s="8">
        <v>453.34</v>
      </c>
      <c r="E203">
        <v>150</v>
      </c>
      <c r="F203" s="1" t="s">
        <v>352</v>
      </c>
    </row>
    <row r="204" spans="1:6" ht="12.75">
      <c r="A204" s="8">
        <v>201</v>
      </c>
      <c r="B204" s="9" t="s">
        <v>133</v>
      </c>
      <c r="C204" s="9" t="s">
        <v>356</v>
      </c>
      <c r="D204" s="8">
        <v>203.55</v>
      </c>
      <c r="E204">
        <v>150</v>
      </c>
      <c r="F204" s="1" t="s">
        <v>352</v>
      </c>
    </row>
    <row r="205" spans="1:6" ht="12.75">
      <c r="A205" s="8">
        <v>202</v>
      </c>
      <c r="B205" s="9" t="s">
        <v>171</v>
      </c>
      <c r="C205" s="9" t="s">
        <v>357</v>
      </c>
      <c r="D205" s="8">
        <v>62.32</v>
      </c>
      <c r="E205">
        <v>150</v>
      </c>
      <c r="F205" s="1" t="s">
        <v>352</v>
      </c>
    </row>
    <row r="206" spans="1:6" ht="12.75">
      <c r="A206" s="8">
        <v>203</v>
      </c>
      <c r="B206" s="9" t="s">
        <v>171</v>
      </c>
      <c r="C206" s="9" t="s">
        <v>358</v>
      </c>
      <c r="D206" s="8">
        <v>82.11</v>
      </c>
      <c r="E206">
        <v>150</v>
      </c>
      <c r="F206" s="1" t="s">
        <v>352</v>
      </c>
    </row>
    <row r="207" spans="1:6" ht="12.75">
      <c r="A207" s="8">
        <v>204</v>
      </c>
      <c r="B207" s="9" t="s">
        <v>133</v>
      </c>
      <c r="C207" s="9" t="s">
        <v>359</v>
      </c>
      <c r="D207" s="8">
        <f>105.09+406.61</f>
        <v>511.70000000000005</v>
      </c>
      <c r="E207">
        <v>150</v>
      </c>
      <c r="F207" s="1" t="s">
        <v>352</v>
      </c>
    </row>
    <row r="208" spans="1:6" ht="12.75">
      <c r="A208" s="8">
        <v>205</v>
      </c>
      <c r="B208" s="9" t="s">
        <v>133</v>
      </c>
      <c r="C208" s="9" t="s">
        <v>360</v>
      </c>
      <c r="D208" s="8">
        <v>131.22</v>
      </c>
      <c r="E208">
        <v>150</v>
      </c>
      <c r="F208" s="1" t="s">
        <v>352</v>
      </c>
    </row>
    <row r="209" spans="1:6" ht="12.75">
      <c r="A209" s="8">
        <v>206</v>
      </c>
      <c r="B209" s="9" t="s">
        <v>133</v>
      </c>
      <c r="C209" s="9" t="s">
        <v>361</v>
      </c>
      <c r="D209" s="8">
        <v>179.31</v>
      </c>
      <c r="E209">
        <v>150</v>
      </c>
      <c r="F209" s="1" t="s">
        <v>352</v>
      </c>
    </row>
    <row r="210" spans="1:6" ht="12.75">
      <c r="A210" s="8">
        <v>207</v>
      </c>
      <c r="B210" s="9" t="s">
        <v>133</v>
      </c>
      <c r="C210" s="9" t="s">
        <v>362</v>
      </c>
      <c r="D210" s="8">
        <v>346.85</v>
      </c>
      <c r="E210">
        <v>150</v>
      </c>
      <c r="F210" s="1" t="s">
        <v>352</v>
      </c>
    </row>
    <row r="211" spans="1:6" ht="12.75">
      <c r="A211" s="8">
        <v>208</v>
      </c>
      <c r="B211" s="9" t="s">
        <v>133</v>
      </c>
      <c r="C211" s="9" t="s">
        <v>363</v>
      </c>
      <c r="D211" s="8">
        <v>260.21</v>
      </c>
      <c r="E211">
        <v>150</v>
      </c>
      <c r="F211" s="1" t="s">
        <v>352</v>
      </c>
    </row>
    <row r="212" spans="1:6" ht="12.75">
      <c r="A212" s="8">
        <v>209</v>
      </c>
      <c r="B212" s="9" t="s">
        <v>133</v>
      </c>
      <c r="C212" s="9" t="s">
        <v>364</v>
      </c>
      <c r="D212" s="8">
        <v>143.78</v>
      </c>
      <c r="E212">
        <v>150</v>
      </c>
      <c r="F212" s="1" t="s">
        <v>352</v>
      </c>
    </row>
    <row r="213" spans="1:6" ht="12.75">
      <c r="A213" s="8">
        <v>210</v>
      </c>
      <c r="B213" s="9" t="s">
        <v>133</v>
      </c>
      <c r="C213" s="9" t="s">
        <v>365</v>
      </c>
      <c r="D213" s="8">
        <v>139.66</v>
      </c>
      <c r="E213">
        <v>150</v>
      </c>
      <c r="F213" s="1" t="s">
        <v>352</v>
      </c>
    </row>
    <row r="214" spans="1:6" ht="12.75">
      <c r="A214" s="8">
        <v>211</v>
      </c>
      <c r="B214" s="9" t="s">
        <v>133</v>
      </c>
      <c r="C214" s="9" t="s">
        <v>366</v>
      </c>
      <c r="D214" s="8">
        <v>177.35</v>
      </c>
      <c r="E214">
        <v>150</v>
      </c>
      <c r="F214" s="1" t="s">
        <v>352</v>
      </c>
    </row>
    <row r="215" spans="1:6" ht="12.75">
      <c r="A215" s="8">
        <v>212</v>
      </c>
      <c r="B215" s="9" t="s">
        <v>133</v>
      </c>
      <c r="C215" s="9" t="s">
        <v>367</v>
      </c>
      <c r="D215" s="8">
        <v>170.39</v>
      </c>
      <c r="E215">
        <v>150</v>
      </c>
      <c r="F215" s="1" t="s">
        <v>352</v>
      </c>
    </row>
    <row r="216" spans="1:6" ht="12.75">
      <c r="A216" s="8">
        <v>213</v>
      </c>
      <c r="B216" s="9" t="s">
        <v>133</v>
      </c>
      <c r="C216" s="9" t="s">
        <v>368</v>
      </c>
      <c r="D216" s="8">
        <v>335.06</v>
      </c>
      <c r="E216">
        <v>150</v>
      </c>
      <c r="F216" s="1" t="s">
        <v>352</v>
      </c>
    </row>
    <row r="217" spans="1:6" ht="12.75">
      <c r="A217" s="8">
        <v>214</v>
      </c>
      <c r="B217" s="9" t="s">
        <v>133</v>
      </c>
      <c r="C217" s="9" t="s">
        <v>369</v>
      </c>
      <c r="D217" s="8">
        <v>421.78</v>
      </c>
      <c r="E217">
        <v>150</v>
      </c>
      <c r="F217" s="1" t="s">
        <v>352</v>
      </c>
    </row>
    <row r="218" spans="1:6" ht="12.75">
      <c r="A218" s="8">
        <v>215</v>
      </c>
      <c r="B218" s="9" t="s">
        <v>133</v>
      </c>
      <c r="C218" s="9" t="s">
        <v>370</v>
      </c>
      <c r="D218" s="8">
        <f>42.06+268.55+151.73</f>
        <v>462.34000000000003</v>
      </c>
      <c r="E218">
        <v>150</v>
      </c>
      <c r="F218" s="1" t="s">
        <v>371</v>
      </c>
    </row>
    <row r="219" spans="1:6" ht="12.75">
      <c r="A219" s="8">
        <v>216</v>
      </c>
      <c r="B219" s="9" t="s">
        <v>133</v>
      </c>
      <c r="C219" s="9" t="s">
        <v>372</v>
      </c>
      <c r="D219" s="8">
        <v>625.05</v>
      </c>
      <c r="E219">
        <v>150</v>
      </c>
      <c r="F219" s="1" t="s">
        <v>352</v>
      </c>
    </row>
    <row r="220" spans="1:6" ht="12.75">
      <c r="A220" s="8">
        <v>217</v>
      </c>
      <c r="B220" s="9" t="s">
        <v>133</v>
      </c>
      <c r="C220" s="9" t="s">
        <v>373</v>
      </c>
      <c r="D220" s="8">
        <v>614.07</v>
      </c>
      <c r="E220">
        <v>150</v>
      </c>
      <c r="F220" s="1" t="s">
        <v>352</v>
      </c>
    </row>
    <row r="221" spans="1:6" ht="12.75">
      <c r="A221" s="8">
        <v>218</v>
      </c>
      <c r="B221" s="9" t="s">
        <v>133</v>
      </c>
      <c r="C221" s="9" t="s">
        <v>536</v>
      </c>
      <c r="D221" s="8">
        <v>174.08</v>
      </c>
      <c r="E221">
        <v>150</v>
      </c>
      <c r="F221" s="1" t="s">
        <v>352</v>
      </c>
    </row>
    <row r="222" spans="1:6" ht="12.75">
      <c r="A222" s="8">
        <v>219</v>
      </c>
      <c r="B222" s="9" t="s">
        <v>133</v>
      </c>
      <c r="C222" s="9" t="s">
        <v>206</v>
      </c>
      <c r="D222" s="8">
        <v>294.47</v>
      </c>
      <c r="E222">
        <v>150</v>
      </c>
      <c r="F222" s="1" t="s">
        <v>537</v>
      </c>
    </row>
    <row r="223" spans="1:6" ht="12.75">
      <c r="A223" s="8">
        <v>220</v>
      </c>
      <c r="B223" s="9" t="s">
        <v>133</v>
      </c>
      <c r="C223" s="9" t="s">
        <v>168</v>
      </c>
      <c r="D223" s="8">
        <v>83.86</v>
      </c>
      <c r="E223">
        <v>150</v>
      </c>
      <c r="F223" s="1" t="s">
        <v>537</v>
      </c>
    </row>
    <row r="224" spans="1:6" ht="12.75">
      <c r="A224" s="8">
        <v>221</v>
      </c>
      <c r="B224" s="9" t="s">
        <v>133</v>
      </c>
      <c r="C224" s="9" t="s">
        <v>538</v>
      </c>
      <c r="D224" s="8">
        <v>142.78</v>
      </c>
      <c r="E224">
        <v>150</v>
      </c>
      <c r="F224" s="1" t="s">
        <v>537</v>
      </c>
    </row>
    <row r="225" spans="1:6" ht="12.75">
      <c r="A225" s="8">
        <v>222</v>
      </c>
      <c r="B225" s="9" t="s">
        <v>133</v>
      </c>
      <c r="C225" s="9" t="s">
        <v>539</v>
      </c>
      <c r="D225" s="8">
        <v>227.87</v>
      </c>
      <c r="E225">
        <v>150</v>
      </c>
      <c r="F225" s="1" t="s">
        <v>537</v>
      </c>
    </row>
    <row r="226" spans="1:6" ht="12.75">
      <c r="A226" s="8">
        <v>223</v>
      </c>
      <c r="B226" s="9" t="s">
        <v>133</v>
      </c>
      <c r="C226" s="9" t="s">
        <v>540</v>
      </c>
      <c r="D226" s="8">
        <v>522.04</v>
      </c>
      <c r="E226">
        <v>150</v>
      </c>
      <c r="F226" s="1" t="s">
        <v>537</v>
      </c>
    </row>
    <row r="227" spans="1:6" ht="12.75">
      <c r="A227" s="8">
        <v>224</v>
      </c>
      <c r="B227" s="9" t="s">
        <v>133</v>
      </c>
      <c r="C227" s="9" t="s">
        <v>541</v>
      </c>
      <c r="D227" s="8">
        <v>461</v>
      </c>
      <c r="E227">
        <v>150</v>
      </c>
      <c r="F227" s="1" t="s">
        <v>537</v>
      </c>
    </row>
    <row r="228" spans="1:6" ht="12.75">
      <c r="A228" s="8">
        <v>225</v>
      </c>
      <c r="B228" s="9" t="s">
        <v>133</v>
      </c>
      <c r="C228" s="9" t="s">
        <v>542</v>
      </c>
      <c r="D228" s="8">
        <v>227.1</v>
      </c>
      <c r="E228">
        <v>150</v>
      </c>
      <c r="F228" s="1" t="s">
        <v>537</v>
      </c>
    </row>
    <row r="229" spans="1:6" ht="12.75">
      <c r="A229" s="8">
        <v>226</v>
      </c>
      <c r="B229" s="9" t="s">
        <v>133</v>
      </c>
      <c r="C229" s="9" t="s">
        <v>543</v>
      </c>
      <c r="D229" s="8">
        <v>333.48</v>
      </c>
      <c r="E229">
        <v>150</v>
      </c>
      <c r="F229" s="1" t="s">
        <v>537</v>
      </c>
    </row>
    <row r="230" spans="1:6" ht="12.75">
      <c r="A230" s="8">
        <v>227</v>
      </c>
      <c r="B230" s="9" t="s">
        <v>133</v>
      </c>
      <c r="C230" s="9" t="s">
        <v>544</v>
      </c>
      <c r="D230" s="8">
        <v>507.41</v>
      </c>
      <c r="E230">
        <v>150</v>
      </c>
      <c r="F230" s="1" t="s">
        <v>537</v>
      </c>
    </row>
    <row r="231" spans="1:6" ht="12.75">
      <c r="A231" s="8">
        <v>228</v>
      </c>
      <c r="B231" s="9" t="s">
        <v>133</v>
      </c>
      <c r="C231" s="9" t="s">
        <v>545</v>
      </c>
      <c r="D231" s="8">
        <v>143.66</v>
      </c>
      <c r="E231">
        <v>150</v>
      </c>
      <c r="F231" s="1" t="s">
        <v>537</v>
      </c>
    </row>
    <row r="232" spans="1:6" ht="12.75">
      <c r="A232" s="8">
        <v>229</v>
      </c>
      <c r="B232" s="9" t="s">
        <v>133</v>
      </c>
      <c r="C232" s="9" t="s">
        <v>546</v>
      </c>
      <c r="D232" s="8">
        <v>484.52</v>
      </c>
      <c r="E232">
        <v>150</v>
      </c>
      <c r="F232" s="1" t="s">
        <v>537</v>
      </c>
    </row>
    <row r="233" spans="1:6" ht="12.75">
      <c r="A233" s="8">
        <v>230</v>
      </c>
      <c r="B233" s="9" t="s">
        <v>133</v>
      </c>
      <c r="C233" s="9" t="s">
        <v>547</v>
      </c>
      <c r="D233" s="8">
        <v>593.85</v>
      </c>
      <c r="E233">
        <v>150</v>
      </c>
      <c r="F233" s="1" t="s">
        <v>537</v>
      </c>
    </row>
    <row r="234" spans="1:6" ht="12.75">
      <c r="A234" s="8">
        <v>231</v>
      </c>
      <c r="B234" s="9" t="s">
        <v>133</v>
      </c>
      <c r="C234" s="9" t="s">
        <v>548</v>
      </c>
      <c r="D234" s="8">
        <v>296.35</v>
      </c>
      <c r="E234">
        <v>150</v>
      </c>
      <c r="F234" s="1" t="s">
        <v>537</v>
      </c>
    </row>
    <row r="235" spans="1:6" ht="12.75">
      <c r="A235" s="8">
        <v>232</v>
      </c>
      <c r="B235" s="9" t="s">
        <v>133</v>
      </c>
      <c r="C235" s="9" t="s">
        <v>549</v>
      </c>
      <c r="D235" s="8">
        <v>296.2</v>
      </c>
      <c r="E235">
        <v>150</v>
      </c>
      <c r="F235" s="1" t="s">
        <v>537</v>
      </c>
    </row>
    <row r="236" spans="1:6" ht="12.75">
      <c r="A236" s="8">
        <v>233</v>
      </c>
      <c r="B236" s="9" t="s">
        <v>133</v>
      </c>
      <c r="C236" s="9" t="s">
        <v>550</v>
      </c>
      <c r="D236" s="8">
        <v>496.74</v>
      </c>
      <c r="E236">
        <v>150</v>
      </c>
      <c r="F236" s="1" t="s">
        <v>537</v>
      </c>
    </row>
    <row r="237" spans="1:6" ht="12.75">
      <c r="A237" s="8">
        <v>234</v>
      </c>
      <c r="B237" s="9" t="s">
        <v>133</v>
      </c>
      <c r="C237" s="9" t="s">
        <v>551</v>
      </c>
      <c r="D237" s="8">
        <v>516.45</v>
      </c>
      <c r="E237">
        <v>150</v>
      </c>
      <c r="F237" s="1" t="s">
        <v>537</v>
      </c>
    </row>
    <row r="238" spans="1:6" ht="12.75">
      <c r="A238" s="8">
        <v>235</v>
      </c>
      <c r="B238" s="9" t="s">
        <v>133</v>
      </c>
      <c r="C238" s="9" t="s">
        <v>552</v>
      </c>
      <c r="D238" s="8">
        <v>515.49</v>
      </c>
      <c r="E238">
        <v>150</v>
      </c>
      <c r="F238" s="1" t="s">
        <v>537</v>
      </c>
    </row>
    <row r="239" spans="1:6" ht="12.75">
      <c r="A239" s="8">
        <v>236</v>
      </c>
      <c r="B239" s="9" t="s">
        <v>133</v>
      </c>
      <c r="C239" s="9" t="s">
        <v>553</v>
      </c>
      <c r="D239" s="8">
        <v>278.52</v>
      </c>
      <c r="E239">
        <v>150</v>
      </c>
      <c r="F239" s="1" t="s">
        <v>537</v>
      </c>
    </row>
    <row r="240" spans="1:6" ht="12.75">
      <c r="A240" s="8">
        <v>237</v>
      </c>
      <c r="B240" s="9" t="s">
        <v>133</v>
      </c>
      <c r="C240" s="9" t="s">
        <v>554</v>
      </c>
      <c r="D240" s="8">
        <v>271.44</v>
      </c>
      <c r="E240">
        <v>150</v>
      </c>
      <c r="F240" s="1" t="s">
        <v>537</v>
      </c>
    </row>
    <row r="241" spans="1:6" ht="12.75">
      <c r="A241" s="8">
        <v>238</v>
      </c>
      <c r="B241" s="9" t="s">
        <v>133</v>
      </c>
      <c r="C241" s="9" t="s">
        <v>555</v>
      </c>
      <c r="D241" s="8">
        <v>272.61</v>
      </c>
      <c r="E241">
        <v>150</v>
      </c>
      <c r="F241" s="1" t="s">
        <v>537</v>
      </c>
    </row>
    <row r="242" spans="1:6" ht="12.75">
      <c r="A242" s="8">
        <v>239</v>
      </c>
      <c r="B242" s="9" t="s">
        <v>133</v>
      </c>
      <c r="C242" s="9" t="s">
        <v>556</v>
      </c>
      <c r="D242" s="8">
        <f>199.02+185.33+392.97</f>
        <v>777.32</v>
      </c>
      <c r="E242">
        <v>150</v>
      </c>
      <c r="F242" s="1" t="s">
        <v>537</v>
      </c>
    </row>
    <row r="243" spans="1:6" ht="25.5">
      <c r="A243" s="8">
        <v>240</v>
      </c>
      <c r="B243" s="9" t="s">
        <v>979</v>
      </c>
      <c r="C243" s="10" t="s">
        <v>983</v>
      </c>
      <c r="D243" s="8">
        <v>528.95</v>
      </c>
      <c r="E243">
        <v>150</v>
      </c>
      <c r="F243" s="1" t="s">
        <v>537</v>
      </c>
    </row>
    <row r="244" spans="1:6" ht="12.75">
      <c r="A244" s="8">
        <v>241</v>
      </c>
      <c r="B244" s="9" t="s">
        <v>133</v>
      </c>
      <c r="C244" s="9" t="s">
        <v>282</v>
      </c>
      <c r="D244" s="8">
        <f>417.23+915.09</f>
        <v>1332.3200000000002</v>
      </c>
      <c r="E244">
        <v>150</v>
      </c>
      <c r="F244" s="1" t="s">
        <v>272</v>
      </c>
    </row>
    <row r="245" spans="1:6" ht="12.75">
      <c r="A245" s="8">
        <v>242</v>
      </c>
      <c r="B245" s="9" t="s">
        <v>133</v>
      </c>
      <c r="C245" s="9" t="s">
        <v>557</v>
      </c>
      <c r="D245" s="8">
        <v>687.65</v>
      </c>
      <c r="E245">
        <v>150</v>
      </c>
      <c r="F245" s="1" t="s">
        <v>272</v>
      </c>
    </row>
    <row r="246" spans="1:6" ht="12.75">
      <c r="A246" s="8">
        <v>243</v>
      </c>
      <c r="B246" s="9" t="s">
        <v>133</v>
      </c>
      <c r="C246" s="9" t="s">
        <v>558</v>
      </c>
      <c r="D246" s="8">
        <v>151.36</v>
      </c>
      <c r="E246">
        <v>150</v>
      </c>
      <c r="F246" s="1" t="s">
        <v>272</v>
      </c>
    </row>
    <row r="247" spans="1:6" ht="12.75">
      <c r="A247" s="8">
        <v>244</v>
      </c>
      <c r="B247" s="9" t="s">
        <v>133</v>
      </c>
      <c r="C247" s="9" t="s">
        <v>559</v>
      </c>
      <c r="D247" s="8">
        <v>126.68</v>
      </c>
      <c r="E247">
        <v>150</v>
      </c>
      <c r="F247" s="1" t="s">
        <v>272</v>
      </c>
    </row>
    <row r="248" spans="1:6" ht="12.75">
      <c r="A248" s="8">
        <v>245</v>
      </c>
      <c r="B248" s="9" t="s">
        <v>133</v>
      </c>
      <c r="C248" s="9" t="s">
        <v>560</v>
      </c>
      <c r="D248" s="8">
        <v>602.68</v>
      </c>
      <c r="E248">
        <v>150</v>
      </c>
      <c r="F248" s="1" t="s">
        <v>272</v>
      </c>
    </row>
    <row r="249" spans="1:6" ht="12.75">
      <c r="A249" s="8">
        <v>246</v>
      </c>
      <c r="B249" s="9" t="s">
        <v>133</v>
      </c>
      <c r="C249" s="9" t="s">
        <v>561</v>
      </c>
      <c r="D249" s="8">
        <v>208.78</v>
      </c>
      <c r="E249">
        <v>150</v>
      </c>
      <c r="F249" s="1" t="s">
        <v>272</v>
      </c>
    </row>
    <row r="250" spans="1:6" ht="12.75">
      <c r="A250" s="8">
        <v>247</v>
      </c>
      <c r="B250" s="9" t="s">
        <v>133</v>
      </c>
      <c r="C250" s="9" t="s">
        <v>562</v>
      </c>
      <c r="D250" s="8">
        <v>302.32</v>
      </c>
      <c r="E250">
        <v>150</v>
      </c>
      <c r="F250" s="1" t="s">
        <v>272</v>
      </c>
    </row>
    <row r="251" spans="1:6" ht="12.75">
      <c r="A251" s="8">
        <v>248</v>
      </c>
      <c r="B251" s="9" t="s">
        <v>133</v>
      </c>
      <c r="C251" s="9" t="s">
        <v>563</v>
      </c>
      <c r="D251" s="8">
        <v>638.58</v>
      </c>
      <c r="E251">
        <v>150</v>
      </c>
      <c r="F251" s="1" t="s">
        <v>272</v>
      </c>
    </row>
    <row r="252" spans="1:6" ht="12.75">
      <c r="A252" s="8">
        <v>249</v>
      </c>
      <c r="B252" s="9" t="s">
        <v>133</v>
      </c>
      <c r="C252" s="9" t="s">
        <v>564</v>
      </c>
      <c r="D252" s="8">
        <v>306.13</v>
      </c>
      <c r="E252">
        <v>150</v>
      </c>
      <c r="F252" s="1" t="s">
        <v>272</v>
      </c>
    </row>
    <row r="253" spans="1:6" ht="12.75">
      <c r="A253" s="8">
        <v>250</v>
      </c>
      <c r="B253" s="9" t="s">
        <v>133</v>
      </c>
      <c r="C253" s="9" t="s">
        <v>565</v>
      </c>
      <c r="D253" s="8">
        <v>359.85</v>
      </c>
      <c r="E253">
        <v>150</v>
      </c>
      <c r="F253" s="1" t="s">
        <v>272</v>
      </c>
    </row>
    <row r="254" spans="1:6" ht="12.75">
      <c r="A254" s="8">
        <v>251</v>
      </c>
      <c r="B254" s="9" t="s">
        <v>133</v>
      </c>
      <c r="C254" s="9" t="s">
        <v>962</v>
      </c>
      <c r="D254" s="8">
        <v>314.26</v>
      </c>
      <c r="E254">
        <v>150</v>
      </c>
      <c r="F254" s="1" t="s">
        <v>272</v>
      </c>
    </row>
    <row r="255" spans="1:6" ht="12.75">
      <c r="A255" s="8">
        <v>252</v>
      </c>
      <c r="B255" s="9" t="s">
        <v>133</v>
      </c>
      <c r="C255" s="9" t="s">
        <v>963</v>
      </c>
      <c r="D255" s="8">
        <v>161.82</v>
      </c>
      <c r="E255">
        <v>150</v>
      </c>
      <c r="F255" s="1" t="s">
        <v>272</v>
      </c>
    </row>
    <row r="256" spans="1:6" ht="12.75">
      <c r="A256" s="8">
        <v>253</v>
      </c>
      <c r="B256" s="9" t="s">
        <v>133</v>
      </c>
      <c r="C256" s="9" t="s">
        <v>964</v>
      </c>
      <c r="D256" s="8">
        <v>333.39</v>
      </c>
      <c r="E256">
        <v>150</v>
      </c>
      <c r="F256" s="1" t="s">
        <v>272</v>
      </c>
    </row>
    <row r="257" spans="1:6" ht="12.75">
      <c r="A257" s="8">
        <v>254</v>
      </c>
      <c r="B257" s="9" t="s">
        <v>133</v>
      </c>
      <c r="C257" s="9" t="s">
        <v>965</v>
      </c>
      <c r="D257" s="9">
        <v>220.38</v>
      </c>
      <c r="E257">
        <v>150</v>
      </c>
      <c r="F257" s="1" t="s">
        <v>272</v>
      </c>
    </row>
    <row r="258" spans="1:6" ht="12.75">
      <c r="A258" s="8">
        <v>255</v>
      </c>
      <c r="B258" s="9" t="s">
        <v>133</v>
      </c>
      <c r="C258" s="9" t="s">
        <v>566</v>
      </c>
      <c r="D258" s="8">
        <v>461.96</v>
      </c>
      <c r="E258">
        <v>150</v>
      </c>
      <c r="F258" s="1" t="s">
        <v>272</v>
      </c>
    </row>
    <row r="259" spans="1:6" ht="12.75">
      <c r="A259" s="8">
        <v>256</v>
      </c>
      <c r="B259" s="9" t="s">
        <v>171</v>
      </c>
      <c r="C259" s="9" t="s">
        <v>568</v>
      </c>
      <c r="D259" s="8">
        <v>191.88</v>
      </c>
      <c r="E259">
        <v>150</v>
      </c>
      <c r="F259" s="1" t="s">
        <v>569</v>
      </c>
    </row>
    <row r="260" spans="1:6" ht="12.75">
      <c r="A260" s="8">
        <v>257</v>
      </c>
      <c r="B260" s="9" t="s">
        <v>133</v>
      </c>
      <c r="C260" s="9" t="s">
        <v>567</v>
      </c>
      <c r="D260" s="8">
        <f>189.18+235.97</f>
        <v>425.15</v>
      </c>
      <c r="E260">
        <v>150</v>
      </c>
      <c r="F260" s="1" t="s">
        <v>569</v>
      </c>
    </row>
    <row r="261" spans="1:6" ht="12.75">
      <c r="A261" s="8">
        <v>258</v>
      </c>
      <c r="B261" s="9" t="s">
        <v>133</v>
      </c>
      <c r="C261" s="9" t="s">
        <v>570</v>
      </c>
      <c r="D261" s="8">
        <v>445.42</v>
      </c>
      <c r="E261">
        <v>150</v>
      </c>
      <c r="F261" s="1" t="s">
        <v>569</v>
      </c>
    </row>
    <row r="262" spans="1:6" ht="12.75">
      <c r="A262" s="8">
        <v>259</v>
      </c>
      <c r="B262" s="9" t="s">
        <v>133</v>
      </c>
      <c r="C262" s="9" t="s">
        <v>571</v>
      </c>
      <c r="D262" s="8">
        <f>454.63</f>
        <v>454.63</v>
      </c>
      <c r="E262">
        <v>150</v>
      </c>
      <c r="F262" s="1" t="s">
        <v>569</v>
      </c>
    </row>
    <row r="263" spans="1:6" ht="12.75">
      <c r="A263" s="8">
        <v>260</v>
      </c>
      <c r="B263" s="9" t="s">
        <v>133</v>
      </c>
      <c r="C263" s="9" t="s">
        <v>572</v>
      </c>
      <c r="D263" s="8">
        <v>378.71</v>
      </c>
      <c r="E263">
        <v>150</v>
      </c>
      <c r="F263" s="1" t="s">
        <v>569</v>
      </c>
    </row>
    <row r="264" spans="1:6" ht="12.75">
      <c r="A264" s="8">
        <v>261</v>
      </c>
      <c r="B264" s="9" t="s">
        <v>133</v>
      </c>
      <c r="C264" s="9" t="s">
        <v>573</v>
      </c>
      <c r="D264" s="8">
        <f>169.79+222.43</f>
        <v>392.22</v>
      </c>
      <c r="E264">
        <v>150</v>
      </c>
      <c r="F264" s="1" t="s">
        <v>581</v>
      </c>
    </row>
    <row r="265" spans="1:6" ht="12.75">
      <c r="A265" s="8">
        <v>262</v>
      </c>
      <c r="B265" s="9" t="s">
        <v>133</v>
      </c>
      <c r="C265" s="9" t="s">
        <v>574</v>
      </c>
      <c r="D265" s="9">
        <f>44.79+202.2</f>
        <v>246.98999999999998</v>
      </c>
      <c r="E265">
        <v>150</v>
      </c>
      <c r="F265" s="1" t="s">
        <v>569</v>
      </c>
    </row>
    <row r="266" spans="1:6" ht="12.75">
      <c r="A266" s="8">
        <v>263</v>
      </c>
      <c r="B266" s="9" t="s">
        <v>133</v>
      </c>
      <c r="C266" s="9" t="s">
        <v>575</v>
      </c>
      <c r="D266" s="9">
        <v>415.91</v>
      </c>
      <c r="E266">
        <v>150</v>
      </c>
      <c r="F266" s="1" t="s">
        <v>569</v>
      </c>
    </row>
    <row r="267" spans="1:6" ht="12.75">
      <c r="A267" s="8">
        <v>264</v>
      </c>
      <c r="B267" s="9" t="s">
        <v>133</v>
      </c>
      <c r="C267" s="9" t="s">
        <v>576</v>
      </c>
      <c r="D267" s="9">
        <v>673.49</v>
      </c>
      <c r="E267">
        <v>150</v>
      </c>
      <c r="F267" s="1" t="s">
        <v>578</v>
      </c>
    </row>
    <row r="268" spans="1:6" ht="12.75">
      <c r="A268" s="8">
        <v>265</v>
      </c>
      <c r="B268" s="9" t="s">
        <v>133</v>
      </c>
      <c r="C268" s="9" t="s">
        <v>577</v>
      </c>
      <c r="D268" s="9">
        <v>532.81</v>
      </c>
      <c r="E268">
        <v>150</v>
      </c>
      <c r="F268" s="1" t="s">
        <v>579</v>
      </c>
    </row>
    <row r="269" spans="1:6" ht="12.75">
      <c r="A269" s="8">
        <v>266</v>
      </c>
      <c r="B269" s="9" t="s">
        <v>133</v>
      </c>
      <c r="C269" s="9" t="s">
        <v>580</v>
      </c>
      <c r="D269" s="9">
        <v>272.18</v>
      </c>
      <c r="E269">
        <v>150</v>
      </c>
      <c r="F269" s="1" t="s">
        <v>579</v>
      </c>
    </row>
    <row r="270" spans="1:6" ht="12.75">
      <c r="A270" s="8">
        <v>267</v>
      </c>
      <c r="B270" s="9" t="s">
        <v>133</v>
      </c>
      <c r="C270" s="9" t="s">
        <v>582</v>
      </c>
      <c r="D270" s="9">
        <v>49.92</v>
      </c>
      <c r="E270">
        <v>150</v>
      </c>
      <c r="F270" s="1" t="s">
        <v>579</v>
      </c>
    </row>
    <row r="271" spans="1:6" ht="12.75">
      <c r="A271" s="8">
        <v>268</v>
      </c>
      <c r="B271" s="9" t="s">
        <v>133</v>
      </c>
      <c r="C271" s="9" t="s">
        <v>583</v>
      </c>
      <c r="D271" s="9">
        <v>227.22</v>
      </c>
      <c r="E271">
        <v>150</v>
      </c>
      <c r="F271" s="1" t="s">
        <v>579</v>
      </c>
    </row>
    <row r="272" spans="1:6" ht="12.75">
      <c r="A272" s="8">
        <v>269</v>
      </c>
      <c r="B272" s="9" t="s">
        <v>133</v>
      </c>
      <c r="C272" s="9" t="s">
        <v>584</v>
      </c>
      <c r="D272" s="9">
        <v>267.51</v>
      </c>
      <c r="E272">
        <v>150</v>
      </c>
      <c r="F272" s="1" t="s">
        <v>579</v>
      </c>
    </row>
    <row r="273" spans="1:6" ht="12.75">
      <c r="A273" s="8">
        <v>270</v>
      </c>
      <c r="B273" s="9" t="s">
        <v>133</v>
      </c>
      <c r="C273" s="9" t="s">
        <v>585</v>
      </c>
      <c r="D273" s="8">
        <f>527.47</f>
        <v>527.47</v>
      </c>
      <c r="E273">
        <v>150</v>
      </c>
      <c r="F273" s="1" t="s">
        <v>579</v>
      </c>
    </row>
    <row r="274" spans="1:6" ht="12.75">
      <c r="A274" s="8">
        <v>271</v>
      </c>
      <c r="B274" s="9" t="s">
        <v>133</v>
      </c>
      <c r="C274" s="9" t="s">
        <v>586</v>
      </c>
      <c r="D274" s="8">
        <v>349.77</v>
      </c>
      <c r="E274">
        <v>150</v>
      </c>
      <c r="F274" s="1" t="s">
        <v>579</v>
      </c>
    </row>
    <row r="275" spans="1:6" ht="12.75">
      <c r="A275" s="8">
        <v>272</v>
      </c>
      <c r="B275" s="9" t="s">
        <v>133</v>
      </c>
      <c r="C275" s="9" t="s">
        <v>587</v>
      </c>
      <c r="D275" s="8">
        <v>300.14</v>
      </c>
      <c r="E275">
        <v>150</v>
      </c>
      <c r="F275" s="1" t="s">
        <v>579</v>
      </c>
    </row>
    <row r="276" spans="1:6" ht="12.75">
      <c r="A276" s="8">
        <v>273</v>
      </c>
      <c r="B276" s="9" t="s">
        <v>133</v>
      </c>
      <c r="C276" s="9" t="s">
        <v>588</v>
      </c>
      <c r="D276" s="8">
        <v>212.58</v>
      </c>
      <c r="E276">
        <v>150</v>
      </c>
      <c r="F276" s="1" t="s">
        <v>579</v>
      </c>
    </row>
    <row r="277" spans="1:6" ht="12.75">
      <c r="A277" s="8">
        <v>274</v>
      </c>
      <c r="B277" s="9" t="s">
        <v>133</v>
      </c>
      <c r="C277" s="9" t="s">
        <v>589</v>
      </c>
      <c r="D277" s="8">
        <f>168.42*2</f>
        <v>336.84</v>
      </c>
      <c r="E277">
        <v>150</v>
      </c>
      <c r="F277" s="1" t="s">
        <v>579</v>
      </c>
    </row>
    <row r="278" spans="1:6" ht="12.75">
      <c r="A278" s="8">
        <v>275</v>
      </c>
      <c r="B278" s="9" t="s">
        <v>178</v>
      </c>
      <c r="C278" s="9" t="s">
        <v>590</v>
      </c>
      <c r="D278" s="8">
        <v>373.97</v>
      </c>
      <c r="E278">
        <v>150</v>
      </c>
      <c r="F278" s="1" t="s">
        <v>579</v>
      </c>
    </row>
    <row r="279" spans="1:6" ht="12.75">
      <c r="A279" s="8">
        <v>276</v>
      </c>
      <c r="B279" s="9" t="s">
        <v>133</v>
      </c>
      <c r="C279" s="9" t="s">
        <v>591</v>
      </c>
      <c r="D279" s="8">
        <v>146.28</v>
      </c>
      <c r="E279">
        <v>150</v>
      </c>
      <c r="F279" s="1" t="s">
        <v>579</v>
      </c>
    </row>
    <row r="280" spans="1:6" ht="12.75">
      <c r="A280" s="8">
        <v>277</v>
      </c>
      <c r="B280" s="9" t="s">
        <v>133</v>
      </c>
      <c r="C280" s="9" t="s">
        <v>592</v>
      </c>
      <c r="D280" s="8">
        <v>416.71</v>
      </c>
      <c r="E280">
        <v>150</v>
      </c>
      <c r="F280" s="1" t="s">
        <v>579</v>
      </c>
    </row>
    <row r="281" spans="1:6" ht="12.75">
      <c r="A281" s="8">
        <v>278</v>
      </c>
      <c r="B281" s="9" t="s">
        <v>133</v>
      </c>
      <c r="C281" s="9" t="s">
        <v>594</v>
      </c>
      <c r="D281" s="8">
        <v>119.1</v>
      </c>
      <c r="E281">
        <v>150</v>
      </c>
      <c r="F281" s="1" t="s">
        <v>593</v>
      </c>
    </row>
    <row r="282" spans="1:6" ht="12.75">
      <c r="A282" s="8">
        <v>279</v>
      </c>
      <c r="B282" s="9" t="s">
        <v>133</v>
      </c>
      <c r="C282" s="9" t="s">
        <v>595</v>
      </c>
      <c r="D282" s="8">
        <v>104.88</v>
      </c>
      <c r="E282">
        <v>150</v>
      </c>
      <c r="F282" s="1" t="s">
        <v>593</v>
      </c>
    </row>
    <row r="283" spans="1:6" ht="12.75">
      <c r="A283" s="8">
        <v>280</v>
      </c>
      <c r="B283" s="9" t="s">
        <v>133</v>
      </c>
      <c r="C283" s="9" t="s">
        <v>596</v>
      </c>
      <c r="D283" s="8">
        <v>265.5</v>
      </c>
      <c r="E283">
        <v>150</v>
      </c>
      <c r="F283" s="1" t="s">
        <v>593</v>
      </c>
    </row>
    <row r="284" spans="1:6" ht="12.75">
      <c r="A284" s="8">
        <v>281</v>
      </c>
      <c r="B284" s="9" t="s">
        <v>133</v>
      </c>
      <c r="C284" s="9" t="s">
        <v>597</v>
      </c>
      <c r="D284" s="8">
        <v>221.24</v>
      </c>
      <c r="E284">
        <v>150</v>
      </c>
      <c r="F284" s="1" t="s">
        <v>593</v>
      </c>
    </row>
    <row r="285" spans="1:6" ht="12.75">
      <c r="A285" s="8">
        <v>282</v>
      </c>
      <c r="B285" s="9" t="s">
        <v>133</v>
      </c>
      <c r="C285" s="9" t="s">
        <v>598</v>
      </c>
      <c r="D285" s="8">
        <v>311.05</v>
      </c>
      <c r="E285">
        <v>150</v>
      </c>
      <c r="F285" s="1" t="s">
        <v>593</v>
      </c>
    </row>
    <row r="286" spans="1:6" ht="12.75">
      <c r="A286" s="8">
        <v>283</v>
      </c>
      <c r="B286" s="9" t="s">
        <v>133</v>
      </c>
      <c r="C286" s="9" t="s">
        <v>599</v>
      </c>
      <c r="D286" s="8">
        <v>182.96</v>
      </c>
      <c r="E286">
        <v>150</v>
      </c>
      <c r="F286" s="1" t="s">
        <v>593</v>
      </c>
    </row>
    <row r="287" spans="1:6" ht="12.75">
      <c r="A287" s="8">
        <v>284</v>
      </c>
      <c r="B287" s="9" t="s">
        <v>133</v>
      </c>
      <c r="C287" s="9" t="s">
        <v>600</v>
      </c>
      <c r="D287" s="8">
        <v>163.4</v>
      </c>
      <c r="E287">
        <v>150</v>
      </c>
      <c r="F287" s="1" t="s">
        <v>593</v>
      </c>
    </row>
    <row r="288" spans="1:6" ht="12.75">
      <c r="A288" s="8">
        <v>285</v>
      </c>
      <c r="B288" s="9" t="s">
        <v>133</v>
      </c>
      <c r="C288" s="9" t="s">
        <v>601</v>
      </c>
      <c r="D288" s="8">
        <v>191.06</v>
      </c>
      <c r="E288">
        <v>150</v>
      </c>
      <c r="F288" s="1" t="s">
        <v>593</v>
      </c>
    </row>
    <row r="289" spans="1:6" ht="12.75">
      <c r="A289" s="8">
        <v>286</v>
      </c>
      <c r="B289" s="9" t="s">
        <v>133</v>
      </c>
      <c r="C289" s="9" t="s">
        <v>602</v>
      </c>
      <c r="D289" s="8">
        <v>194.43</v>
      </c>
      <c r="E289">
        <v>150</v>
      </c>
      <c r="F289" s="1" t="s">
        <v>593</v>
      </c>
    </row>
    <row r="290" spans="1:6" ht="12.75">
      <c r="A290" s="8">
        <v>287</v>
      </c>
      <c r="B290" s="9" t="s">
        <v>133</v>
      </c>
      <c r="C290" s="9" t="s">
        <v>603</v>
      </c>
      <c r="D290" s="8">
        <v>139.03</v>
      </c>
      <c r="E290">
        <v>150</v>
      </c>
      <c r="F290" s="1" t="s">
        <v>593</v>
      </c>
    </row>
    <row r="291" spans="1:6" ht="12.75">
      <c r="A291" s="8">
        <v>288</v>
      </c>
      <c r="B291" s="9" t="s">
        <v>133</v>
      </c>
      <c r="C291" s="9" t="s">
        <v>604</v>
      </c>
      <c r="D291" s="8">
        <v>294.18</v>
      </c>
      <c r="E291">
        <v>150</v>
      </c>
      <c r="F291" s="1" t="s">
        <v>593</v>
      </c>
    </row>
    <row r="292" spans="1:6" ht="12.75">
      <c r="A292" s="8">
        <v>289</v>
      </c>
      <c r="B292" s="9" t="s">
        <v>133</v>
      </c>
      <c r="C292" s="9" t="s">
        <v>605</v>
      </c>
      <c r="D292" s="8">
        <v>224.73</v>
      </c>
      <c r="E292">
        <v>150</v>
      </c>
      <c r="F292" s="1" t="s">
        <v>593</v>
      </c>
    </row>
    <row r="293" spans="1:6" ht="12.75">
      <c r="A293" s="8">
        <v>290</v>
      </c>
      <c r="B293" s="9" t="s">
        <v>133</v>
      </c>
      <c r="C293" s="9" t="s">
        <v>606</v>
      </c>
      <c r="D293" s="8">
        <v>114.99</v>
      </c>
      <c r="E293">
        <v>150</v>
      </c>
      <c r="F293" s="1" t="s">
        <v>593</v>
      </c>
    </row>
    <row r="294" spans="1:6" ht="12.75">
      <c r="A294" s="8">
        <v>291</v>
      </c>
      <c r="B294" s="9" t="s">
        <v>133</v>
      </c>
      <c r="C294" s="9" t="s">
        <v>607</v>
      </c>
      <c r="D294" s="8">
        <f>795.64</f>
        <v>795.64</v>
      </c>
      <c r="E294">
        <v>150</v>
      </c>
      <c r="F294" s="1" t="s">
        <v>593</v>
      </c>
    </row>
    <row r="295" spans="1:6" ht="12.75">
      <c r="A295" s="8">
        <v>292</v>
      </c>
      <c r="B295" s="9" t="s">
        <v>133</v>
      </c>
      <c r="C295" s="9" t="s">
        <v>608</v>
      </c>
      <c r="D295" s="8">
        <v>245.27</v>
      </c>
      <c r="E295">
        <v>150</v>
      </c>
      <c r="F295" s="1" t="s">
        <v>368</v>
      </c>
    </row>
    <row r="296" spans="1:6" ht="12.75">
      <c r="A296" s="8">
        <v>293</v>
      </c>
      <c r="B296" s="9" t="s">
        <v>133</v>
      </c>
      <c r="C296" s="9" t="s">
        <v>609</v>
      </c>
      <c r="D296" s="8">
        <f>245.77+139.61</f>
        <v>385.38</v>
      </c>
      <c r="E296">
        <v>150</v>
      </c>
      <c r="F296" s="1" t="s">
        <v>368</v>
      </c>
    </row>
    <row r="297" spans="1:6" ht="12.75">
      <c r="A297" s="8">
        <v>294</v>
      </c>
      <c r="B297" s="9" t="s">
        <v>133</v>
      </c>
      <c r="C297" s="9" t="s">
        <v>610</v>
      </c>
      <c r="D297" s="8">
        <v>246.3</v>
      </c>
      <c r="E297">
        <v>150</v>
      </c>
      <c r="F297" s="1" t="s">
        <v>368</v>
      </c>
    </row>
    <row r="298" spans="1:6" ht="12.75">
      <c r="A298" s="8">
        <v>295</v>
      </c>
      <c r="B298" s="9" t="s">
        <v>133</v>
      </c>
      <c r="C298" s="9" t="s">
        <v>611</v>
      </c>
      <c r="D298" s="8">
        <f>751.77</f>
        <v>751.77</v>
      </c>
      <c r="E298">
        <v>150</v>
      </c>
      <c r="F298" s="1" t="s">
        <v>368</v>
      </c>
    </row>
    <row r="299" spans="1:6" ht="12.75">
      <c r="A299" s="8">
        <v>296</v>
      </c>
      <c r="B299" s="9" t="s">
        <v>133</v>
      </c>
      <c r="C299" s="9" t="s">
        <v>612</v>
      </c>
      <c r="D299" s="8">
        <v>190.81</v>
      </c>
      <c r="E299">
        <v>150</v>
      </c>
      <c r="F299" s="1" t="s">
        <v>368</v>
      </c>
    </row>
    <row r="300" spans="1:6" ht="12.75">
      <c r="A300" s="8">
        <v>297</v>
      </c>
      <c r="B300" s="9" t="s">
        <v>133</v>
      </c>
      <c r="C300" s="9" t="s">
        <v>613</v>
      </c>
      <c r="D300" s="8">
        <v>266.1</v>
      </c>
      <c r="E300">
        <v>150</v>
      </c>
      <c r="F300" s="1" t="s">
        <v>368</v>
      </c>
    </row>
    <row r="301" spans="1:6" ht="12.75">
      <c r="A301" s="8">
        <v>298</v>
      </c>
      <c r="B301" s="9" t="s">
        <v>133</v>
      </c>
      <c r="C301" s="9" t="s">
        <v>614</v>
      </c>
      <c r="D301" s="8">
        <v>289.82</v>
      </c>
      <c r="E301">
        <v>150</v>
      </c>
      <c r="F301" s="1" t="s">
        <v>368</v>
      </c>
    </row>
    <row r="302" spans="1:6" ht="12.75">
      <c r="A302" s="8">
        <v>299</v>
      </c>
      <c r="B302" s="9" t="s">
        <v>133</v>
      </c>
      <c r="C302" s="9" t="s">
        <v>615</v>
      </c>
      <c r="D302" s="8">
        <v>107.27</v>
      </c>
      <c r="E302">
        <v>150</v>
      </c>
      <c r="F302" s="1" t="s">
        <v>368</v>
      </c>
    </row>
    <row r="303" spans="1:6" ht="12.75">
      <c r="A303" s="8">
        <v>300</v>
      </c>
      <c r="B303" s="9" t="s">
        <v>133</v>
      </c>
      <c r="C303" s="9" t="s">
        <v>616</v>
      </c>
      <c r="D303" s="8">
        <v>477.96</v>
      </c>
      <c r="E303">
        <v>150</v>
      </c>
      <c r="F303" s="1" t="s">
        <v>368</v>
      </c>
    </row>
    <row r="304" spans="1:6" ht="12.75">
      <c r="A304" s="8">
        <v>301</v>
      </c>
      <c r="B304" s="9" t="s">
        <v>178</v>
      </c>
      <c r="C304" s="9" t="s">
        <v>617</v>
      </c>
      <c r="D304" s="8">
        <v>325.52</v>
      </c>
      <c r="E304">
        <v>150</v>
      </c>
      <c r="F304" s="1" t="s">
        <v>368</v>
      </c>
    </row>
    <row r="305" spans="1:6" ht="12.75">
      <c r="A305" s="8">
        <v>302</v>
      </c>
      <c r="B305" s="9" t="s">
        <v>133</v>
      </c>
      <c r="C305" s="9" t="s">
        <v>618</v>
      </c>
      <c r="D305" s="8">
        <v>519.16</v>
      </c>
      <c r="E305">
        <v>150</v>
      </c>
      <c r="F305" s="1" t="s">
        <v>368</v>
      </c>
    </row>
    <row r="306" spans="1:6" ht="12.75">
      <c r="A306" s="8">
        <v>303</v>
      </c>
      <c r="B306" s="9" t="s">
        <v>133</v>
      </c>
      <c r="C306" s="9" t="s">
        <v>619</v>
      </c>
      <c r="D306" s="8">
        <v>178.96</v>
      </c>
      <c r="E306">
        <v>150</v>
      </c>
      <c r="F306" s="1" t="s">
        <v>368</v>
      </c>
    </row>
    <row r="307" spans="1:6" ht="12.75">
      <c r="A307" s="8">
        <v>304</v>
      </c>
      <c r="B307" s="9" t="s">
        <v>133</v>
      </c>
      <c r="C307" s="9" t="s">
        <v>620</v>
      </c>
      <c r="D307" s="8">
        <v>79.42</v>
      </c>
      <c r="E307">
        <v>150</v>
      </c>
      <c r="F307" s="1" t="s">
        <v>368</v>
      </c>
    </row>
    <row r="308" spans="1:6" ht="12.75">
      <c r="A308" s="8">
        <v>305</v>
      </c>
      <c r="B308" s="9" t="s">
        <v>133</v>
      </c>
      <c r="C308" s="9" t="s">
        <v>625</v>
      </c>
      <c r="D308" s="8">
        <v>197.91</v>
      </c>
      <c r="E308">
        <v>150</v>
      </c>
      <c r="F308" s="1" t="s">
        <v>368</v>
      </c>
    </row>
    <row r="309" spans="1:6" ht="12.75">
      <c r="A309" s="8">
        <v>306</v>
      </c>
      <c r="B309" s="9" t="s">
        <v>133</v>
      </c>
      <c r="C309" s="9" t="s">
        <v>624</v>
      </c>
      <c r="D309" s="8">
        <v>216.347</v>
      </c>
      <c r="E309">
        <v>150</v>
      </c>
      <c r="F309" s="1" t="s">
        <v>368</v>
      </c>
    </row>
    <row r="310" spans="1:6" ht="12.75">
      <c r="A310" s="8">
        <v>307</v>
      </c>
      <c r="B310" s="9" t="s">
        <v>133</v>
      </c>
      <c r="C310" s="9" t="s">
        <v>623</v>
      </c>
      <c r="D310" s="8">
        <v>194.84</v>
      </c>
      <c r="E310">
        <v>150</v>
      </c>
      <c r="F310" s="1" t="s">
        <v>368</v>
      </c>
    </row>
    <row r="311" spans="1:6" ht="12.75">
      <c r="A311" s="8">
        <v>308</v>
      </c>
      <c r="B311" s="9" t="s">
        <v>133</v>
      </c>
      <c r="C311" s="9" t="s">
        <v>621</v>
      </c>
      <c r="D311" s="8">
        <v>596.95</v>
      </c>
      <c r="E311">
        <v>150</v>
      </c>
      <c r="F311" s="1" t="s">
        <v>368</v>
      </c>
    </row>
    <row r="312" spans="1:6" ht="12.75">
      <c r="A312" s="8">
        <v>309</v>
      </c>
      <c r="B312" s="9" t="s">
        <v>133</v>
      </c>
      <c r="C312" s="9" t="s">
        <v>622</v>
      </c>
      <c r="D312" s="8">
        <v>266.46</v>
      </c>
      <c r="E312">
        <v>150</v>
      </c>
      <c r="F312" s="1" t="s">
        <v>368</v>
      </c>
    </row>
    <row r="313" spans="1:6" ht="12.75">
      <c r="A313" s="8">
        <v>310</v>
      </c>
      <c r="B313" s="9" t="s">
        <v>133</v>
      </c>
      <c r="C313" s="9" t="s">
        <v>627</v>
      </c>
      <c r="D313" s="8">
        <v>1079.9</v>
      </c>
      <c r="E313">
        <v>150</v>
      </c>
      <c r="F313" s="1" t="s">
        <v>626</v>
      </c>
    </row>
    <row r="314" spans="1:6" ht="12.75">
      <c r="A314" s="8">
        <v>311</v>
      </c>
      <c r="B314" s="9" t="s">
        <v>133</v>
      </c>
      <c r="C314" s="9" t="s">
        <v>628</v>
      </c>
      <c r="D314" s="9">
        <v>674.19</v>
      </c>
      <c r="E314">
        <v>150</v>
      </c>
      <c r="F314" s="1" t="s">
        <v>626</v>
      </c>
    </row>
    <row r="315" spans="1:6" ht="12.75">
      <c r="A315" s="8">
        <v>312</v>
      </c>
      <c r="B315" s="9" t="s">
        <v>133</v>
      </c>
      <c r="C315" s="9" t="s">
        <v>629</v>
      </c>
      <c r="D315" s="9">
        <v>705.06</v>
      </c>
      <c r="E315">
        <v>150</v>
      </c>
      <c r="F315" s="1" t="s">
        <v>626</v>
      </c>
    </row>
    <row r="316" spans="1:6" ht="12.75">
      <c r="A316" s="8">
        <v>313</v>
      </c>
      <c r="B316" s="9" t="s">
        <v>178</v>
      </c>
      <c r="C316" s="9" t="s">
        <v>630</v>
      </c>
      <c r="D316" s="9">
        <v>860.53</v>
      </c>
      <c r="E316">
        <v>150</v>
      </c>
      <c r="F316" s="1" t="s">
        <v>626</v>
      </c>
    </row>
    <row r="317" spans="1:6" ht="12.75">
      <c r="A317" s="8">
        <v>314</v>
      </c>
      <c r="B317" s="9" t="s">
        <v>133</v>
      </c>
      <c r="C317" s="9" t="s">
        <v>631</v>
      </c>
      <c r="D317" s="9">
        <v>537.65</v>
      </c>
      <c r="E317">
        <v>150</v>
      </c>
      <c r="F317" s="1" t="s">
        <v>626</v>
      </c>
    </row>
    <row r="318" spans="1:6" ht="12.75">
      <c r="A318" s="8">
        <v>315</v>
      </c>
      <c r="B318" s="9" t="s">
        <v>133</v>
      </c>
      <c r="C318" s="9" t="s">
        <v>632</v>
      </c>
      <c r="D318" s="9">
        <v>219.11</v>
      </c>
      <c r="E318">
        <v>150</v>
      </c>
      <c r="F318" s="1" t="s">
        <v>626</v>
      </c>
    </row>
    <row r="319" spans="1:6" ht="12.75">
      <c r="A319" s="8">
        <v>316</v>
      </c>
      <c r="B319" s="9" t="s">
        <v>133</v>
      </c>
      <c r="C319" s="9" t="s">
        <v>633</v>
      </c>
      <c r="D319" s="9">
        <v>453.6</v>
      </c>
      <c r="E319">
        <v>150</v>
      </c>
      <c r="F319" s="1" t="s">
        <v>626</v>
      </c>
    </row>
    <row r="320" spans="1:6" ht="12.75">
      <c r="A320" s="8">
        <v>317</v>
      </c>
      <c r="B320" s="9" t="s">
        <v>133</v>
      </c>
      <c r="C320" s="9" t="s">
        <v>634</v>
      </c>
      <c r="D320" s="9">
        <v>214.76</v>
      </c>
      <c r="E320">
        <v>150</v>
      </c>
      <c r="F320" s="1" t="s">
        <v>626</v>
      </c>
    </row>
    <row r="321" spans="1:6" ht="12.75">
      <c r="A321" s="8">
        <v>318</v>
      </c>
      <c r="B321" s="9" t="s">
        <v>133</v>
      </c>
      <c r="C321" s="9" t="s">
        <v>635</v>
      </c>
      <c r="D321" s="9">
        <v>223.76</v>
      </c>
      <c r="E321">
        <v>150</v>
      </c>
      <c r="F321" s="1" t="s">
        <v>626</v>
      </c>
    </row>
    <row r="322" spans="1:6" ht="12.75">
      <c r="A322" s="8">
        <v>319</v>
      </c>
      <c r="B322" s="9" t="s">
        <v>133</v>
      </c>
      <c r="C322" s="9" t="s">
        <v>636</v>
      </c>
      <c r="D322" s="9">
        <v>243.69</v>
      </c>
      <c r="E322">
        <v>150</v>
      </c>
      <c r="F322" s="1" t="s">
        <v>626</v>
      </c>
    </row>
    <row r="323" spans="1:6" ht="12.75">
      <c r="A323" s="8">
        <v>320</v>
      </c>
      <c r="B323" s="9" t="s">
        <v>133</v>
      </c>
      <c r="C323" s="9" t="s">
        <v>637</v>
      </c>
      <c r="D323" s="9">
        <v>249.04</v>
      </c>
      <c r="E323">
        <v>150</v>
      </c>
      <c r="F323" s="1" t="s">
        <v>626</v>
      </c>
    </row>
    <row r="324" spans="1:6" ht="12.75">
      <c r="A324" s="8">
        <v>321</v>
      </c>
      <c r="B324" s="9" t="s">
        <v>133</v>
      </c>
      <c r="C324" s="9" t="s">
        <v>638</v>
      </c>
      <c r="D324" s="9">
        <v>275.4</v>
      </c>
      <c r="E324">
        <v>150</v>
      </c>
      <c r="F324" s="1" t="s">
        <v>626</v>
      </c>
    </row>
    <row r="325" spans="1:6" ht="12.75">
      <c r="A325" s="8">
        <v>322</v>
      </c>
      <c r="B325" s="9" t="s">
        <v>133</v>
      </c>
      <c r="C325" s="9" t="s">
        <v>639</v>
      </c>
      <c r="D325" s="9">
        <v>310.14</v>
      </c>
      <c r="E325">
        <v>150</v>
      </c>
      <c r="F325" s="1" t="s">
        <v>626</v>
      </c>
    </row>
    <row r="326" spans="1:6" ht="12.75">
      <c r="A326" s="8">
        <v>323</v>
      </c>
      <c r="B326" s="9" t="s">
        <v>133</v>
      </c>
      <c r="C326" s="9" t="s">
        <v>640</v>
      </c>
      <c r="D326" s="9">
        <v>287.79</v>
      </c>
      <c r="E326">
        <v>150</v>
      </c>
      <c r="F326" s="1" t="s">
        <v>626</v>
      </c>
    </row>
    <row r="327" spans="1:6" ht="12.75">
      <c r="A327" s="8">
        <v>324</v>
      </c>
      <c r="B327" s="9" t="s">
        <v>133</v>
      </c>
      <c r="C327" s="9" t="s">
        <v>641</v>
      </c>
      <c r="D327" s="9">
        <v>284.76</v>
      </c>
      <c r="E327">
        <v>150</v>
      </c>
      <c r="F327" s="1" t="s">
        <v>626</v>
      </c>
    </row>
    <row r="328" spans="1:6" ht="12.75">
      <c r="A328" s="8">
        <v>325</v>
      </c>
      <c r="B328" s="9" t="s">
        <v>133</v>
      </c>
      <c r="C328" s="9" t="s">
        <v>642</v>
      </c>
      <c r="D328" s="9">
        <v>224.39</v>
      </c>
      <c r="E328">
        <v>150</v>
      </c>
      <c r="F328" s="1" t="s">
        <v>626</v>
      </c>
    </row>
    <row r="329" spans="1:6" ht="15" customHeight="1">
      <c r="A329" s="8">
        <v>326</v>
      </c>
      <c r="B329" s="9" t="s">
        <v>643</v>
      </c>
      <c r="C329" s="10" t="s">
        <v>644</v>
      </c>
      <c r="D329" s="9">
        <v>1049.24</v>
      </c>
      <c r="E329">
        <v>150</v>
      </c>
      <c r="F329" s="1" t="s">
        <v>626</v>
      </c>
    </row>
    <row r="330" spans="1:6" ht="12.75">
      <c r="A330" s="8">
        <v>327</v>
      </c>
      <c r="B330" s="9" t="s">
        <v>133</v>
      </c>
      <c r="C330" s="9" t="s">
        <v>645</v>
      </c>
      <c r="D330" s="9">
        <v>191.65</v>
      </c>
      <c r="E330">
        <v>150</v>
      </c>
      <c r="F330" s="1" t="s">
        <v>626</v>
      </c>
    </row>
    <row r="331" spans="1:6" ht="12.75">
      <c r="A331" s="8">
        <v>328</v>
      </c>
      <c r="B331" s="9" t="s">
        <v>133</v>
      </c>
      <c r="C331" s="9" t="s">
        <v>646</v>
      </c>
      <c r="D331" s="9">
        <v>123.5</v>
      </c>
      <c r="E331">
        <v>150</v>
      </c>
      <c r="F331" s="1" t="s">
        <v>626</v>
      </c>
    </row>
    <row r="332" spans="1:6" ht="12.75">
      <c r="A332" s="8">
        <v>329</v>
      </c>
      <c r="B332" s="9" t="s">
        <v>183</v>
      </c>
      <c r="C332" s="9" t="s">
        <v>647</v>
      </c>
      <c r="D332" s="9">
        <v>737.29</v>
      </c>
      <c r="E332">
        <v>150</v>
      </c>
      <c r="F332" s="1" t="s">
        <v>368</v>
      </c>
    </row>
    <row r="333" spans="1:6" ht="12.75">
      <c r="A333" s="8">
        <v>330</v>
      </c>
      <c r="B333" s="9" t="s">
        <v>133</v>
      </c>
      <c r="C333" s="9" t="s">
        <v>648</v>
      </c>
      <c r="D333" s="9">
        <v>243.96</v>
      </c>
      <c r="E333">
        <v>150</v>
      </c>
      <c r="F333" s="1" t="s">
        <v>368</v>
      </c>
    </row>
    <row r="334" spans="1:6" ht="12.75">
      <c r="A334" s="8">
        <v>331</v>
      </c>
      <c r="B334" s="9" t="s">
        <v>133</v>
      </c>
      <c r="C334" s="9" t="s">
        <v>649</v>
      </c>
      <c r="D334" s="9">
        <v>437.32</v>
      </c>
      <c r="E334">
        <v>150</v>
      </c>
      <c r="F334" s="1" t="s">
        <v>368</v>
      </c>
    </row>
    <row r="335" spans="1:6" ht="12.75">
      <c r="A335" s="8">
        <v>332</v>
      </c>
      <c r="B335" s="9" t="s">
        <v>133</v>
      </c>
      <c r="C335" s="9" t="s">
        <v>650</v>
      </c>
      <c r="D335" s="9">
        <v>612.24</v>
      </c>
      <c r="E335">
        <v>150</v>
      </c>
      <c r="F335" s="1" t="s">
        <v>368</v>
      </c>
    </row>
    <row r="336" spans="1:6" ht="12.75">
      <c r="A336" s="8">
        <v>333</v>
      </c>
      <c r="B336" s="9" t="s">
        <v>178</v>
      </c>
      <c r="C336" s="9" t="s">
        <v>651</v>
      </c>
      <c r="D336" s="9">
        <v>707.49</v>
      </c>
      <c r="E336">
        <v>150</v>
      </c>
      <c r="F336" s="1" t="s">
        <v>368</v>
      </c>
    </row>
    <row r="337" spans="1:6" ht="12.75">
      <c r="A337" s="8">
        <v>334</v>
      </c>
      <c r="B337" s="9" t="s">
        <v>133</v>
      </c>
      <c r="C337" s="9" t="s">
        <v>652</v>
      </c>
      <c r="D337" s="9">
        <v>239.69</v>
      </c>
      <c r="E337">
        <v>150</v>
      </c>
      <c r="F337" s="1" t="s">
        <v>368</v>
      </c>
    </row>
    <row r="338" spans="1:6" ht="12.75">
      <c r="A338" s="8">
        <v>335</v>
      </c>
      <c r="B338" s="9" t="s">
        <v>133</v>
      </c>
      <c r="C338" s="9" t="s">
        <v>653</v>
      </c>
      <c r="D338" s="9">
        <v>487.53</v>
      </c>
      <c r="E338">
        <v>150</v>
      </c>
      <c r="F338" s="1" t="s">
        <v>368</v>
      </c>
    </row>
    <row r="339" spans="1:6" ht="12.75">
      <c r="A339" s="8">
        <v>336</v>
      </c>
      <c r="B339" s="9" t="s">
        <v>133</v>
      </c>
      <c r="C339" s="9" t="s">
        <v>654</v>
      </c>
      <c r="D339" s="9">
        <v>451.63</v>
      </c>
      <c r="E339">
        <v>150</v>
      </c>
      <c r="F339" s="1" t="s">
        <v>368</v>
      </c>
    </row>
    <row r="340" spans="1:6" ht="12.75">
      <c r="A340" s="8">
        <v>337</v>
      </c>
      <c r="B340" s="9" t="s">
        <v>133</v>
      </c>
      <c r="C340" s="9" t="s">
        <v>655</v>
      </c>
      <c r="D340" s="8">
        <f>169.31+317.4</f>
        <v>486.71</v>
      </c>
      <c r="E340">
        <v>150</v>
      </c>
      <c r="F340" s="1" t="s">
        <v>368</v>
      </c>
    </row>
    <row r="341" spans="1:6" ht="12.75">
      <c r="A341" s="8">
        <v>338</v>
      </c>
      <c r="B341" s="9" t="s">
        <v>133</v>
      </c>
      <c r="C341" s="9" t="s">
        <v>656</v>
      </c>
      <c r="D341" s="8">
        <v>505.51</v>
      </c>
      <c r="E341">
        <v>150</v>
      </c>
      <c r="F341" s="1" t="s">
        <v>368</v>
      </c>
    </row>
    <row r="342" spans="1:6" ht="12.75">
      <c r="A342" s="8">
        <v>339</v>
      </c>
      <c r="B342" s="9" t="s">
        <v>133</v>
      </c>
      <c r="C342" s="9" t="s">
        <v>657</v>
      </c>
      <c r="D342" s="8">
        <v>407.59</v>
      </c>
      <c r="E342">
        <v>150</v>
      </c>
      <c r="F342" s="1" t="s">
        <v>368</v>
      </c>
    </row>
    <row r="343" spans="1:6" ht="12.75">
      <c r="A343" s="8">
        <v>340</v>
      </c>
      <c r="B343" s="9" t="s">
        <v>133</v>
      </c>
      <c r="C343" s="9" t="s">
        <v>658</v>
      </c>
      <c r="D343" s="8">
        <v>244.82</v>
      </c>
      <c r="E343">
        <v>150</v>
      </c>
      <c r="F343" s="1" t="s">
        <v>368</v>
      </c>
    </row>
    <row r="344" spans="1:6" ht="12.75">
      <c r="A344" s="8">
        <v>341</v>
      </c>
      <c r="B344" s="9" t="s">
        <v>133</v>
      </c>
      <c r="C344" s="9" t="s">
        <v>168</v>
      </c>
      <c r="D344" s="8">
        <v>118.15</v>
      </c>
      <c r="E344">
        <v>150</v>
      </c>
      <c r="F344" s="1" t="s">
        <v>659</v>
      </c>
    </row>
    <row r="345" spans="1:6" ht="12.75">
      <c r="A345" s="8">
        <v>342</v>
      </c>
      <c r="B345" s="9" t="s">
        <v>133</v>
      </c>
      <c r="C345" s="9" t="s">
        <v>660</v>
      </c>
      <c r="D345" s="8">
        <v>517.5</v>
      </c>
      <c r="E345">
        <v>150</v>
      </c>
      <c r="F345" s="1" t="s">
        <v>659</v>
      </c>
    </row>
    <row r="346" spans="1:6" ht="12.75">
      <c r="A346" s="8">
        <v>343</v>
      </c>
      <c r="B346" s="9" t="s">
        <v>133</v>
      </c>
      <c r="C346" s="9" t="s">
        <v>661</v>
      </c>
      <c r="D346" s="8">
        <v>359.44</v>
      </c>
      <c r="E346">
        <v>150</v>
      </c>
      <c r="F346" s="1" t="s">
        <v>659</v>
      </c>
    </row>
    <row r="347" spans="1:6" ht="12.75">
      <c r="A347" s="8">
        <v>344</v>
      </c>
      <c r="B347" s="9" t="s">
        <v>133</v>
      </c>
      <c r="C347" s="9" t="s">
        <v>662</v>
      </c>
      <c r="D347" s="8">
        <v>222.75</v>
      </c>
      <c r="E347">
        <v>150</v>
      </c>
      <c r="F347" s="1" t="s">
        <v>659</v>
      </c>
    </row>
    <row r="348" spans="1:6" ht="12.75">
      <c r="A348" s="8">
        <v>345</v>
      </c>
      <c r="B348" s="9" t="s">
        <v>133</v>
      </c>
      <c r="C348" s="9" t="s">
        <v>663</v>
      </c>
      <c r="D348" s="8">
        <v>161</v>
      </c>
      <c r="E348">
        <v>150</v>
      </c>
      <c r="F348" s="1" t="s">
        <v>659</v>
      </c>
    </row>
    <row r="349" spans="1:6" ht="12.75">
      <c r="A349" s="8">
        <v>346</v>
      </c>
      <c r="B349" s="9" t="s">
        <v>133</v>
      </c>
      <c r="C349" s="9" t="s">
        <v>664</v>
      </c>
      <c r="D349" s="8">
        <v>84.54</v>
      </c>
      <c r="E349">
        <v>150</v>
      </c>
      <c r="F349" s="1" t="s">
        <v>659</v>
      </c>
    </row>
    <row r="350" spans="1:6" ht="12.75">
      <c r="A350" s="8">
        <v>347</v>
      </c>
      <c r="B350" s="9" t="s">
        <v>133</v>
      </c>
      <c r="C350" s="9" t="s">
        <v>665</v>
      </c>
      <c r="D350" s="8">
        <v>137.01</v>
      </c>
      <c r="E350">
        <v>150</v>
      </c>
      <c r="F350" s="1" t="s">
        <v>659</v>
      </c>
    </row>
    <row r="351" spans="1:6" ht="12.75">
      <c r="A351" s="8">
        <v>348</v>
      </c>
      <c r="B351" s="9" t="s">
        <v>133</v>
      </c>
      <c r="C351" s="9" t="s">
        <v>666</v>
      </c>
      <c r="D351" s="8">
        <v>240.39</v>
      </c>
      <c r="E351">
        <v>150</v>
      </c>
      <c r="F351" s="1" t="s">
        <v>659</v>
      </c>
    </row>
    <row r="352" spans="1:6" ht="12.75">
      <c r="A352" s="8">
        <v>349</v>
      </c>
      <c r="B352" s="9" t="s">
        <v>133</v>
      </c>
      <c r="C352" s="9" t="s">
        <v>667</v>
      </c>
      <c r="D352" s="8">
        <v>231.19</v>
      </c>
      <c r="E352">
        <v>150</v>
      </c>
      <c r="F352" s="1" t="s">
        <v>659</v>
      </c>
    </row>
    <row r="353" spans="1:6" ht="12.75">
      <c r="A353" s="8">
        <v>350</v>
      </c>
      <c r="B353" s="9" t="s">
        <v>133</v>
      </c>
      <c r="C353" s="9" t="s">
        <v>668</v>
      </c>
      <c r="D353" s="8">
        <v>498.97</v>
      </c>
      <c r="E353">
        <v>150</v>
      </c>
      <c r="F353" s="1" t="s">
        <v>659</v>
      </c>
    </row>
    <row r="354" spans="1:6" ht="12.75">
      <c r="A354" s="8">
        <v>351</v>
      </c>
      <c r="B354" s="9" t="s">
        <v>133</v>
      </c>
      <c r="C354" s="9" t="s">
        <v>669</v>
      </c>
      <c r="D354" s="8">
        <f>226.93+157.38</f>
        <v>384.31</v>
      </c>
      <c r="E354">
        <v>150</v>
      </c>
      <c r="F354" s="1" t="s">
        <v>659</v>
      </c>
    </row>
    <row r="355" spans="1:6" ht="12.75">
      <c r="A355" s="8">
        <v>352</v>
      </c>
      <c r="B355" s="9" t="s">
        <v>133</v>
      </c>
      <c r="C355" s="9" t="s">
        <v>670</v>
      </c>
      <c r="D355" s="8">
        <v>483.72</v>
      </c>
      <c r="E355">
        <v>150</v>
      </c>
      <c r="F355" s="1" t="s">
        <v>659</v>
      </c>
    </row>
    <row r="356" spans="1:6" ht="12.75">
      <c r="A356" s="8">
        <v>353</v>
      </c>
      <c r="B356" s="9" t="s">
        <v>133</v>
      </c>
      <c r="C356" s="9" t="s">
        <v>671</v>
      </c>
      <c r="D356" s="8">
        <v>499.56</v>
      </c>
      <c r="E356">
        <v>150</v>
      </c>
      <c r="F356" s="1" t="s">
        <v>659</v>
      </c>
    </row>
    <row r="357" spans="1:6" ht="12.75">
      <c r="A357" s="8">
        <v>354</v>
      </c>
      <c r="B357" s="9" t="s">
        <v>133</v>
      </c>
      <c r="C357" s="9" t="s">
        <v>672</v>
      </c>
      <c r="D357" s="9">
        <v>643.89</v>
      </c>
      <c r="E357">
        <v>150</v>
      </c>
      <c r="F357" s="1" t="s">
        <v>659</v>
      </c>
    </row>
    <row r="358" spans="1:6" ht="12.75">
      <c r="A358" s="8">
        <v>355</v>
      </c>
      <c r="B358" s="9" t="s">
        <v>674</v>
      </c>
      <c r="C358" s="9" t="s">
        <v>673</v>
      </c>
      <c r="D358" s="9">
        <v>96.2</v>
      </c>
      <c r="E358">
        <v>150</v>
      </c>
      <c r="F358" s="1" t="s">
        <v>659</v>
      </c>
    </row>
    <row r="359" spans="1:6" ht="12.75">
      <c r="A359" s="8">
        <v>356</v>
      </c>
      <c r="B359" s="9" t="s">
        <v>133</v>
      </c>
      <c r="C359" s="9" t="s">
        <v>675</v>
      </c>
      <c r="D359" s="9">
        <v>1983.22</v>
      </c>
      <c r="E359">
        <v>150</v>
      </c>
      <c r="F359" s="1" t="s">
        <v>676</v>
      </c>
    </row>
    <row r="360" spans="1:6" ht="12.75">
      <c r="A360" s="8">
        <v>357</v>
      </c>
      <c r="B360" s="9" t="s">
        <v>133</v>
      </c>
      <c r="C360" s="9" t="s">
        <v>677</v>
      </c>
      <c r="D360" s="9">
        <v>884.24</v>
      </c>
      <c r="E360">
        <v>150</v>
      </c>
      <c r="F360" s="1" t="s">
        <v>678</v>
      </c>
    </row>
    <row r="361" spans="1:6" ht="12.75">
      <c r="A361" s="8">
        <v>358</v>
      </c>
      <c r="B361" s="9" t="s">
        <v>133</v>
      </c>
      <c r="C361" s="9" t="s">
        <v>680</v>
      </c>
      <c r="D361" s="9">
        <v>225.03</v>
      </c>
      <c r="E361">
        <v>150</v>
      </c>
      <c r="F361" s="1" t="s">
        <v>679</v>
      </c>
    </row>
    <row r="362" spans="1:6" ht="12.75">
      <c r="A362" s="8">
        <v>359</v>
      </c>
      <c r="B362" s="9" t="s">
        <v>133</v>
      </c>
      <c r="C362" s="9" t="s">
        <v>681</v>
      </c>
      <c r="D362" s="9">
        <v>145.12</v>
      </c>
      <c r="E362">
        <v>150</v>
      </c>
      <c r="F362" s="1" t="s">
        <v>679</v>
      </c>
    </row>
    <row r="363" spans="1:6" ht="12.75">
      <c r="A363" s="8">
        <v>360</v>
      </c>
      <c r="B363" s="9" t="s">
        <v>133</v>
      </c>
      <c r="C363" s="9" t="s">
        <v>682</v>
      </c>
      <c r="D363" s="9">
        <v>2045.57</v>
      </c>
      <c r="E363">
        <v>150</v>
      </c>
      <c r="F363" s="1" t="s">
        <v>683</v>
      </c>
    </row>
    <row r="364" spans="1:6" ht="12.75">
      <c r="A364" s="8">
        <v>361</v>
      </c>
      <c r="B364" s="9" t="s">
        <v>133</v>
      </c>
      <c r="C364" s="9" t="s">
        <v>684</v>
      </c>
      <c r="D364" s="9">
        <v>1049.8</v>
      </c>
      <c r="E364">
        <v>150</v>
      </c>
      <c r="F364" s="1" t="s">
        <v>685</v>
      </c>
    </row>
    <row r="365" spans="1:6" ht="12.75">
      <c r="A365" s="8">
        <v>362</v>
      </c>
      <c r="B365" s="9" t="s">
        <v>133</v>
      </c>
      <c r="C365" s="9" t="s">
        <v>686</v>
      </c>
      <c r="D365" s="9">
        <v>275.26</v>
      </c>
      <c r="E365">
        <v>150</v>
      </c>
      <c r="F365" s="1" t="s">
        <v>679</v>
      </c>
    </row>
    <row r="366" spans="1:6" ht="12.75">
      <c r="A366" s="8">
        <v>363</v>
      </c>
      <c r="B366" s="9" t="s">
        <v>133</v>
      </c>
      <c r="C366" s="9" t="s">
        <v>687</v>
      </c>
      <c r="D366" s="9">
        <v>772.28</v>
      </c>
      <c r="E366">
        <v>150</v>
      </c>
      <c r="F366" s="1" t="s">
        <v>688</v>
      </c>
    </row>
    <row r="367" spans="1:6" ht="12.75">
      <c r="A367" s="8">
        <v>364</v>
      </c>
      <c r="B367" s="9" t="s">
        <v>133</v>
      </c>
      <c r="C367" s="9" t="s">
        <v>690</v>
      </c>
      <c r="D367" s="9">
        <v>653.66</v>
      </c>
      <c r="E367">
        <v>150</v>
      </c>
      <c r="F367" s="1" t="s">
        <v>689</v>
      </c>
    </row>
    <row r="368" spans="1:6" ht="12.75">
      <c r="A368" s="8">
        <v>365</v>
      </c>
      <c r="B368" s="9" t="s">
        <v>133</v>
      </c>
      <c r="C368" s="9" t="s">
        <v>691</v>
      </c>
      <c r="D368" s="9">
        <v>682.86</v>
      </c>
      <c r="E368">
        <v>150</v>
      </c>
      <c r="F368" s="1" t="s">
        <v>689</v>
      </c>
    </row>
    <row r="369" spans="1:6" ht="12.75">
      <c r="A369" s="8">
        <v>366</v>
      </c>
      <c r="B369" s="9" t="s">
        <v>133</v>
      </c>
      <c r="C369" s="9" t="s">
        <v>692</v>
      </c>
      <c r="D369" s="9">
        <v>626.59</v>
      </c>
      <c r="E369">
        <v>150</v>
      </c>
      <c r="F369" s="1" t="s">
        <v>689</v>
      </c>
    </row>
    <row r="370" spans="1:6" ht="12.75">
      <c r="A370" s="8">
        <v>367</v>
      </c>
      <c r="B370" s="9" t="s">
        <v>133</v>
      </c>
      <c r="C370" s="9" t="s">
        <v>693</v>
      </c>
      <c r="D370" s="9">
        <v>123.94</v>
      </c>
      <c r="E370">
        <v>150</v>
      </c>
      <c r="F370" s="1" t="s">
        <v>689</v>
      </c>
    </row>
    <row r="371" spans="1:6" ht="12.75">
      <c r="A371" s="8">
        <v>368</v>
      </c>
      <c r="B371" s="9" t="s">
        <v>133</v>
      </c>
      <c r="C371" s="9" t="s">
        <v>694</v>
      </c>
      <c r="D371" s="8">
        <f>294.22+1098</f>
        <v>1392.22</v>
      </c>
      <c r="E371">
        <v>150</v>
      </c>
      <c r="F371" s="1" t="s">
        <v>695</v>
      </c>
    </row>
    <row r="372" spans="1:6" ht="12.75">
      <c r="A372" s="8">
        <v>369</v>
      </c>
      <c r="B372" s="9" t="s">
        <v>133</v>
      </c>
      <c r="C372" s="9" t="s">
        <v>698</v>
      </c>
      <c r="D372" s="8">
        <v>298.56</v>
      </c>
      <c r="E372">
        <v>150</v>
      </c>
      <c r="F372" s="1" t="s">
        <v>695</v>
      </c>
    </row>
    <row r="373" spans="1:6" ht="12.75">
      <c r="A373" s="8">
        <v>370</v>
      </c>
      <c r="B373" s="9" t="s">
        <v>133</v>
      </c>
      <c r="C373" s="9" t="s">
        <v>699</v>
      </c>
      <c r="D373" s="8">
        <v>342.53</v>
      </c>
      <c r="E373">
        <v>150</v>
      </c>
      <c r="F373" s="1" t="s">
        <v>695</v>
      </c>
    </row>
    <row r="374" spans="1:6" ht="12.75">
      <c r="A374" s="8">
        <v>371</v>
      </c>
      <c r="B374" s="9" t="s">
        <v>171</v>
      </c>
      <c r="C374" s="9" t="s">
        <v>620</v>
      </c>
      <c r="D374" s="8">
        <v>89.89</v>
      </c>
      <c r="E374">
        <v>150</v>
      </c>
      <c r="F374" s="1" t="s">
        <v>695</v>
      </c>
    </row>
    <row r="375" spans="1:6" ht="12.75">
      <c r="A375" s="8">
        <v>372</v>
      </c>
      <c r="B375" s="9" t="s">
        <v>171</v>
      </c>
      <c r="C375" s="9" t="s">
        <v>206</v>
      </c>
      <c r="D375" s="8">
        <v>78.73</v>
      </c>
      <c r="E375">
        <v>150</v>
      </c>
      <c r="F375" s="1" t="s">
        <v>695</v>
      </c>
    </row>
    <row r="376" spans="1:6" ht="12.75">
      <c r="A376" s="8">
        <v>373</v>
      </c>
      <c r="B376" s="9" t="s">
        <v>133</v>
      </c>
      <c r="C376" s="9" t="s">
        <v>700</v>
      </c>
      <c r="D376" s="8">
        <v>204.51</v>
      </c>
      <c r="E376">
        <v>150</v>
      </c>
      <c r="F376" s="1" t="s">
        <v>695</v>
      </c>
    </row>
    <row r="377" spans="1:6" ht="12.75">
      <c r="A377" s="8">
        <v>374</v>
      </c>
      <c r="B377" s="9" t="s">
        <v>133</v>
      </c>
      <c r="C377" s="9" t="s">
        <v>701</v>
      </c>
      <c r="D377" s="8">
        <v>692.1</v>
      </c>
      <c r="E377">
        <v>150</v>
      </c>
      <c r="F377" s="1" t="s">
        <v>717</v>
      </c>
    </row>
    <row r="378" spans="1:6" ht="12.75">
      <c r="A378" s="8">
        <v>375</v>
      </c>
      <c r="B378" s="9" t="s">
        <v>133</v>
      </c>
      <c r="C378" s="9" t="s">
        <v>702</v>
      </c>
      <c r="D378" s="8">
        <v>649.36</v>
      </c>
      <c r="E378">
        <v>150</v>
      </c>
      <c r="F378" s="1" t="s">
        <v>717</v>
      </c>
    </row>
    <row r="379" spans="1:6" ht="12.75">
      <c r="A379" s="8">
        <v>376</v>
      </c>
      <c r="B379" s="9" t="s">
        <v>171</v>
      </c>
      <c r="C379" s="9" t="s">
        <v>703</v>
      </c>
      <c r="D379" s="8">
        <v>46.07</v>
      </c>
      <c r="E379">
        <v>150</v>
      </c>
      <c r="F379" s="1" t="s">
        <v>717</v>
      </c>
    </row>
    <row r="380" spans="1:6" ht="12.75">
      <c r="A380" s="8">
        <v>377</v>
      </c>
      <c r="B380" s="9" t="s">
        <v>133</v>
      </c>
      <c r="C380" s="9" t="s">
        <v>704</v>
      </c>
      <c r="D380" s="8">
        <v>93.44</v>
      </c>
      <c r="E380">
        <v>150</v>
      </c>
      <c r="F380" s="1" t="s">
        <v>717</v>
      </c>
    </row>
    <row r="381" spans="1:6" ht="12.75">
      <c r="A381" s="8">
        <v>378</v>
      </c>
      <c r="B381" s="9" t="s">
        <v>133</v>
      </c>
      <c r="C381" s="9" t="s">
        <v>705</v>
      </c>
      <c r="D381" s="8">
        <v>234.84</v>
      </c>
      <c r="E381">
        <v>150</v>
      </c>
      <c r="F381" s="1" t="s">
        <v>717</v>
      </c>
    </row>
    <row r="382" spans="1:6" ht="12.75">
      <c r="A382" s="8">
        <v>379</v>
      </c>
      <c r="B382" s="9" t="s">
        <v>178</v>
      </c>
      <c r="C382" s="9" t="s">
        <v>369</v>
      </c>
      <c r="D382" s="8">
        <v>491.95</v>
      </c>
      <c r="E382">
        <v>150</v>
      </c>
      <c r="F382" s="1" t="s">
        <v>717</v>
      </c>
    </row>
    <row r="383" spans="1:6" ht="12.75">
      <c r="A383" s="8">
        <v>380</v>
      </c>
      <c r="B383" s="9" t="s">
        <v>706</v>
      </c>
      <c r="C383" s="9" t="s">
        <v>707</v>
      </c>
      <c r="D383" s="8">
        <v>94.54</v>
      </c>
      <c r="E383">
        <v>150</v>
      </c>
      <c r="F383" s="1" t="s">
        <v>717</v>
      </c>
    </row>
    <row r="384" spans="1:6" ht="12.75">
      <c r="A384" s="8">
        <v>381</v>
      </c>
      <c r="B384" s="9" t="s">
        <v>133</v>
      </c>
      <c r="C384" s="9" t="s">
        <v>708</v>
      </c>
      <c r="D384" s="8">
        <v>162.34</v>
      </c>
      <c r="E384">
        <v>150</v>
      </c>
      <c r="F384" s="1" t="s">
        <v>717</v>
      </c>
    </row>
    <row r="385" spans="1:6" ht="12.75">
      <c r="A385" s="8">
        <v>382</v>
      </c>
      <c r="B385" s="9" t="s">
        <v>133</v>
      </c>
      <c r="C385" s="9" t="s">
        <v>709</v>
      </c>
      <c r="D385" s="8">
        <v>141.32</v>
      </c>
      <c r="E385">
        <v>150</v>
      </c>
      <c r="F385" s="1" t="s">
        <v>717</v>
      </c>
    </row>
    <row r="386" spans="1:6" ht="12.75">
      <c r="A386" s="8">
        <v>383</v>
      </c>
      <c r="B386" s="9" t="s">
        <v>133</v>
      </c>
      <c r="C386" s="9" t="s">
        <v>710</v>
      </c>
      <c r="D386" s="8">
        <v>102.62</v>
      </c>
      <c r="E386">
        <v>150</v>
      </c>
      <c r="F386" s="1" t="s">
        <v>717</v>
      </c>
    </row>
    <row r="387" spans="1:6" ht="12.75">
      <c r="A387" s="8">
        <v>384</v>
      </c>
      <c r="B387" s="9" t="s">
        <v>133</v>
      </c>
      <c r="C387" s="9" t="s">
        <v>711</v>
      </c>
      <c r="D387" s="8">
        <v>150.12</v>
      </c>
      <c r="E387">
        <v>150</v>
      </c>
      <c r="F387" s="1" t="s">
        <v>717</v>
      </c>
    </row>
    <row r="388" spans="1:6" ht="12.75">
      <c r="A388" s="8">
        <v>385</v>
      </c>
      <c r="B388" s="9" t="s">
        <v>171</v>
      </c>
      <c r="C388" s="9" t="s">
        <v>712</v>
      </c>
      <c r="D388" s="8">
        <v>113.32</v>
      </c>
      <c r="E388">
        <v>150</v>
      </c>
      <c r="F388" s="1" t="s">
        <v>717</v>
      </c>
    </row>
    <row r="389" spans="1:6" ht="12.75">
      <c r="A389" s="8">
        <v>386</v>
      </c>
      <c r="B389" s="9" t="s">
        <v>133</v>
      </c>
      <c r="C389" s="9" t="s">
        <v>713</v>
      </c>
      <c r="D389" s="8">
        <v>62.32</v>
      </c>
      <c r="E389">
        <v>150</v>
      </c>
      <c r="F389" s="1" t="s">
        <v>717</v>
      </c>
    </row>
    <row r="390" spans="1:6" ht="12.75">
      <c r="A390" s="8">
        <v>387</v>
      </c>
      <c r="B390" s="9" t="s">
        <v>133</v>
      </c>
      <c r="C390" s="9" t="s">
        <v>714</v>
      </c>
      <c r="D390" s="8">
        <v>135.76</v>
      </c>
      <c r="E390">
        <v>150</v>
      </c>
      <c r="F390" s="1" t="s">
        <v>717</v>
      </c>
    </row>
    <row r="391" spans="1:6" ht="12.75">
      <c r="A391" s="8">
        <v>388</v>
      </c>
      <c r="B391" s="9" t="s">
        <v>133</v>
      </c>
      <c r="C391" s="9" t="s">
        <v>715</v>
      </c>
      <c r="D391" s="8">
        <v>189.46</v>
      </c>
      <c r="E391">
        <v>150</v>
      </c>
      <c r="F391" s="1" t="s">
        <v>717</v>
      </c>
    </row>
    <row r="392" spans="1:6" ht="12.75">
      <c r="A392" s="8">
        <v>389</v>
      </c>
      <c r="B392" s="9" t="s">
        <v>133</v>
      </c>
      <c r="C392" s="9" t="s">
        <v>716</v>
      </c>
      <c r="D392" s="8">
        <v>467.93</v>
      </c>
      <c r="E392">
        <v>150</v>
      </c>
      <c r="F392" s="1" t="s">
        <v>717</v>
      </c>
    </row>
    <row r="393" spans="1:6" ht="12.75">
      <c r="A393" s="8">
        <v>390</v>
      </c>
      <c r="B393" s="9" t="s">
        <v>133</v>
      </c>
      <c r="C393" s="9" t="s">
        <v>718</v>
      </c>
      <c r="D393" s="8">
        <v>1016.68</v>
      </c>
      <c r="E393">
        <v>150</v>
      </c>
      <c r="F393" s="1" t="s">
        <v>695</v>
      </c>
    </row>
    <row r="394" spans="1:6" ht="12.75">
      <c r="A394" s="8">
        <v>391</v>
      </c>
      <c r="B394" s="9" t="s">
        <v>133</v>
      </c>
      <c r="C394" s="9" t="s">
        <v>719</v>
      </c>
      <c r="D394" s="8">
        <v>874</v>
      </c>
      <c r="E394">
        <v>150</v>
      </c>
      <c r="F394" s="1" t="s">
        <v>720</v>
      </c>
    </row>
    <row r="395" spans="1:6" ht="12.75">
      <c r="A395" s="8">
        <v>392</v>
      </c>
      <c r="B395" s="9" t="s">
        <v>133</v>
      </c>
      <c r="C395" s="9" t="s">
        <v>721</v>
      </c>
      <c r="D395" s="8">
        <v>560.59</v>
      </c>
      <c r="E395">
        <v>150</v>
      </c>
      <c r="F395" s="1" t="s">
        <v>696</v>
      </c>
    </row>
    <row r="396" spans="1:6" ht="12.75">
      <c r="A396" s="8">
        <v>393</v>
      </c>
      <c r="B396" s="9" t="s">
        <v>133</v>
      </c>
      <c r="C396" s="9" t="s">
        <v>697</v>
      </c>
      <c r="D396" s="8">
        <v>132.7</v>
      </c>
      <c r="E396">
        <v>150</v>
      </c>
      <c r="F396" s="1" t="s">
        <v>696</v>
      </c>
    </row>
    <row r="397" spans="1:6" ht="12.75">
      <c r="A397" s="8">
        <v>394</v>
      </c>
      <c r="B397" s="9" t="s">
        <v>133</v>
      </c>
      <c r="C397" s="9" t="s">
        <v>722</v>
      </c>
      <c r="D397" s="8">
        <v>421.75</v>
      </c>
      <c r="E397">
        <v>150</v>
      </c>
      <c r="F397" s="1" t="s">
        <v>696</v>
      </c>
    </row>
    <row r="398" spans="1:6" ht="12.75">
      <c r="A398" s="8">
        <v>395</v>
      </c>
      <c r="B398" s="9" t="s">
        <v>133</v>
      </c>
      <c r="C398" s="9" t="s">
        <v>723</v>
      </c>
      <c r="D398" s="8">
        <v>112.37</v>
      </c>
      <c r="E398">
        <v>150</v>
      </c>
      <c r="F398" s="1" t="s">
        <v>696</v>
      </c>
    </row>
    <row r="399" spans="1:6" ht="12.75">
      <c r="A399" s="8">
        <v>396</v>
      </c>
      <c r="B399" s="9" t="s">
        <v>133</v>
      </c>
      <c r="C399" s="9" t="s">
        <v>724</v>
      </c>
      <c r="D399" s="8">
        <v>2069.93</v>
      </c>
      <c r="E399">
        <v>150</v>
      </c>
      <c r="F399" s="1" t="s">
        <v>725</v>
      </c>
    </row>
    <row r="400" spans="1:6" ht="12.75">
      <c r="A400" s="8">
        <v>397</v>
      </c>
      <c r="B400" s="9" t="s">
        <v>133</v>
      </c>
      <c r="C400" s="9" t="s">
        <v>726</v>
      </c>
      <c r="D400" s="8">
        <v>1819.84</v>
      </c>
      <c r="E400">
        <v>150</v>
      </c>
      <c r="F400" s="1" t="s">
        <v>725</v>
      </c>
    </row>
    <row r="401" spans="1:6" ht="12.75">
      <c r="A401" s="8">
        <v>398</v>
      </c>
      <c r="B401" s="9" t="s">
        <v>133</v>
      </c>
      <c r="C401" s="9" t="s">
        <v>727</v>
      </c>
      <c r="D401" s="8">
        <v>145.7</v>
      </c>
      <c r="E401">
        <v>150</v>
      </c>
      <c r="F401" s="1" t="s">
        <v>696</v>
      </c>
    </row>
    <row r="402" spans="1:6" ht="12.75">
      <c r="A402" s="8">
        <v>399</v>
      </c>
      <c r="B402" s="9" t="s">
        <v>133</v>
      </c>
      <c r="C402" s="9" t="s">
        <v>728</v>
      </c>
      <c r="D402" s="8">
        <f>94.77+72.61</f>
        <v>167.38</v>
      </c>
      <c r="E402">
        <v>150</v>
      </c>
      <c r="F402" s="1" t="s">
        <v>679</v>
      </c>
    </row>
    <row r="403" spans="1:6" ht="12.75">
      <c r="A403" s="8">
        <v>400</v>
      </c>
      <c r="B403" s="9" t="s">
        <v>133</v>
      </c>
      <c r="C403" s="9" t="s">
        <v>729</v>
      </c>
      <c r="D403" s="8">
        <v>56.91</v>
      </c>
      <c r="E403">
        <v>150</v>
      </c>
      <c r="F403" s="1" t="s">
        <v>696</v>
      </c>
    </row>
    <row r="404" spans="1:6" ht="12.75">
      <c r="A404" s="8">
        <v>401</v>
      </c>
      <c r="B404" s="9" t="s">
        <v>133</v>
      </c>
      <c r="C404" s="9" t="s">
        <v>730</v>
      </c>
      <c r="D404" s="8">
        <v>2059.73</v>
      </c>
      <c r="E404">
        <v>150</v>
      </c>
      <c r="F404" s="1" t="s">
        <v>731</v>
      </c>
    </row>
    <row r="405" spans="1:6" ht="12.75">
      <c r="A405" s="8">
        <v>402</v>
      </c>
      <c r="B405" s="9" t="s">
        <v>133</v>
      </c>
      <c r="C405" s="9" t="s">
        <v>732</v>
      </c>
      <c r="D405" s="8">
        <v>1855.72</v>
      </c>
      <c r="E405">
        <v>150</v>
      </c>
      <c r="F405" s="1" t="s">
        <v>731</v>
      </c>
    </row>
    <row r="406" spans="1:6" ht="12.75">
      <c r="A406" s="8">
        <v>403</v>
      </c>
      <c r="B406" s="9" t="s">
        <v>133</v>
      </c>
      <c r="C406" s="9" t="s">
        <v>733</v>
      </c>
      <c r="D406" s="8">
        <v>820.53</v>
      </c>
      <c r="E406">
        <v>150</v>
      </c>
      <c r="F406" s="1" t="s">
        <v>734</v>
      </c>
    </row>
    <row r="407" spans="1:6" ht="12.75">
      <c r="A407" s="8">
        <v>404</v>
      </c>
      <c r="B407" s="9" t="s">
        <v>133</v>
      </c>
      <c r="C407" s="9" t="s">
        <v>735</v>
      </c>
      <c r="D407" s="8">
        <v>540.26</v>
      </c>
      <c r="E407">
        <v>150</v>
      </c>
      <c r="F407" s="1" t="s">
        <v>736</v>
      </c>
    </row>
    <row r="408" spans="1:6" ht="12.75">
      <c r="A408" s="8">
        <v>405</v>
      </c>
      <c r="B408" s="9" t="s">
        <v>133</v>
      </c>
      <c r="C408" s="9" t="s">
        <v>737</v>
      </c>
      <c r="D408" s="8">
        <v>520.31</v>
      </c>
      <c r="E408">
        <v>150</v>
      </c>
      <c r="F408" s="1" t="s">
        <v>736</v>
      </c>
    </row>
    <row r="409" spans="1:6" ht="12.75">
      <c r="A409" s="8">
        <v>406</v>
      </c>
      <c r="B409" s="9" t="s">
        <v>133</v>
      </c>
      <c r="C409" s="9" t="s">
        <v>738</v>
      </c>
      <c r="D409" s="8">
        <v>233.15</v>
      </c>
      <c r="E409">
        <v>150</v>
      </c>
      <c r="F409" s="1" t="s">
        <v>736</v>
      </c>
    </row>
    <row r="410" spans="1:6" ht="12.75">
      <c r="A410" s="8">
        <v>407</v>
      </c>
      <c r="B410" s="9" t="s">
        <v>133</v>
      </c>
      <c r="C410" s="9" t="s">
        <v>739</v>
      </c>
      <c r="D410" s="8">
        <v>446.48</v>
      </c>
      <c r="E410">
        <v>150</v>
      </c>
      <c r="F410" s="1" t="s">
        <v>736</v>
      </c>
    </row>
    <row r="411" spans="1:6" ht="12.75">
      <c r="A411" s="8">
        <v>408</v>
      </c>
      <c r="B411" s="9" t="s">
        <v>133</v>
      </c>
      <c r="C411" s="9" t="s">
        <v>740</v>
      </c>
      <c r="D411" s="8">
        <v>1746.93</v>
      </c>
      <c r="E411">
        <v>150</v>
      </c>
      <c r="F411" s="1" t="s">
        <v>741</v>
      </c>
    </row>
    <row r="412" spans="1:6" ht="12.75">
      <c r="A412" s="8">
        <v>409</v>
      </c>
      <c r="B412" s="9" t="s">
        <v>133</v>
      </c>
      <c r="C412" s="9" t="s">
        <v>742</v>
      </c>
      <c r="D412" s="8">
        <v>217.76</v>
      </c>
      <c r="E412">
        <v>150</v>
      </c>
      <c r="F412" s="1" t="s">
        <v>736</v>
      </c>
    </row>
    <row r="413" spans="1:6" ht="12.75">
      <c r="A413" s="8">
        <v>410</v>
      </c>
      <c r="B413" s="9" t="s">
        <v>133</v>
      </c>
      <c r="C413" s="9" t="s">
        <v>743</v>
      </c>
      <c r="D413" s="8">
        <v>672.27</v>
      </c>
      <c r="E413">
        <v>150</v>
      </c>
      <c r="F413" s="1" t="s">
        <v>736</v>
      </c>
    </row>
    <row r="414" spans="1:6" ht="12.75">
      <c r="A414" s="8">
        <v>411</v>
      </c>
      <c r="B414" s="9" t="s">
        <v>133</v>
      </c>
      <c r="C414" s="9" t="s">
        <v>744</v>
      </c>
      <c r="D414" s="8">
        <v>121.12</v>
      </c>
      <c r="E414">
        <v>150</v>
      </c>
      <c r="F414" s="1" t="s">
        <v>736</v>
      </c>
    </row>
    <row r="415" spans="1:6" ht="12.75">
      <c r="A415" s="8">
        <v>412</v>
      </c>
      <c r="B415" s="9" t="s">
        <v>133</v>
      </c>
      <c r="C415" s="9" t="s">
        <v>745</v>
      </c>
      <c r="D415" s="8">
        <v>158.43</v>
      </c>
      <c r="E415">
        <v>150</v>
      </c>
      <c r="F415" s="1" t="s">
        <v>736</v>
      </c>
    </row>
    <row r="416" spans="1:6" ht="12.75">
      <c r="A416" s="8">
        <v>413</v>
      </c>
      <c r="B416" s="9" t="s">
        <v>133</v>
      </c>
      <c r="C416" s="9" t="s">
        <v>746</v>
      </c>
      <c r="D416" s="8">
        <v>178.65</v>
      </c>
      <c r="E416">
        <v>150</v>
      </c>
      <c r="F416" s="1" t="s">
        <v>736</v>
      </c>
    </row>
    <row r="417" spans="1:6" ht="12.75">
      <c r="A417" s="8">
        <v>414</v>
      </c>
      <c r="B417" s="9" t="s">
        <v>133</v>
      </c>
      <c r="C417" s="9" t="s">
        <v>747</v>
      </c>
      <c r="D417" s="8">
        <v>197.78</v>
      </c>
      <c r="E417">
        <v>150</v>
      </c>
      <c r="F417" s="1" t="s">
        <v>736</v>
      </c>
    </row>
    <row r="418" spans="1:6" ht="12.75">
      <c r="A418" s="8">
        <v>415</v>
      </c>
      <c r="B418" s="9" t="s">
        <v>133</v>
      </c>
      <c r="C418" s="9" t="s">
        <v>748</v>
      </c>
      <c r="D418" s="8">
        <v>195.38</v>
      </c>
      <c r="E418">
        <v>150</v>
      </c>
      <c r="F418" s="1" t="s">
        <v>736</v>
      </c>
    </row>
    <row r="419" spans="1:6" ht="12.75">
      <c r="A419" s="8">
        <v>416</v>
      </c>
      <c r="B419" s="9" t="s">
        <v>133</v>
      </c>
      <c r="C419" s="9" t="s">
        <v>749</v>
      </c>
      <c r="D419" s="8">
        <v>222.16</v>
      </c>
      <c r="E419">
        <v>150</v>
      </c>
      <c r="F419" s="1" t="s">
        <v>736</v>
      </c>
    </row>
    <row r="420" spans="1:6" ht="12.75">
      <c r="A420" s="8">
        <v>417</v>
      </c>
      <c r="B420" s="9" t="s">
        <v>133</v>
      </c>
      <c r="C420" s="9" t="s">
        <v>750</v>
      </c>
      <c r="D420" s="8">
        <v>209.87</v>
      </c>
      <c r="E420">
        <v>150</v>
      </c>
      <c r="F420" s="1" t="s">
        <v>736</v>
      </c>
    </row>
    <row r="421" spans="1:6" ht="12.75">
      <c r="A421" s="8">
        <v>418</v>
      </c>
      <c r="B421" s="9" t="s">
        <v>133</v>
      </c>
      <c r="C421" s="9" t="s">
        <v>751</v>
      </c>
      <c r="D421" s="8">
        <v>98.46</v>
      </c>
      <c r="E421">
        <v>150</v>
      </c>
      <c r="F421" s="1" t="s">
        <v>736</v>
      </c>
    </row>
    <row r="422" spans="1:6" ht="12.75">
      <c r="A422" s="8">
        <v>419</v>
      </c>
      <c r="B422" s="9" t="s">
        <v>133</v>
      </c>
      <c r="C422" s="9" t="s">
        <v>752</v>
      </c>
      <c r="D422" s="8">
        <v>187.81</v>
      </c>
      <c r="E422">
        <v>150</v>
      </c>
      <c r="F422" s="1" t="s">
        <v>736</v>
      </c>
    </row>
    <row r="423" spans="1:6" ht="12.75">
      <c r="A423" s="8">
        <v>420</v>
      </c>
      <c r="B423" s="9" t="s">
        <v>133</v>
      </c>
      <c r="C423" s="9" t="s">
        <v>753</v>
      </c>
      <c r="D423" s="8">
        <v>86.81</v>
      </c>
      <c r="E423">
        <v>150</v>
      </c>
      <c r="F423" s="1" t="s">
        <v>736</v>
      </c>
    </row>
    <row r="424" spans="1:6" ht="12.75">
      <c r="A424" s="8">
        <v>421</v>
      </c>
      <c r="B424" s="9" t="s">
        <v>133</v>
      </c>
      <c r="C424" s="9" t="s">
        <v>754</v>
      </c>
      <c r="D424" s="8">
        <v>161.73</v>
      </c>
      <c r="E424">
        <v>150</v>
      </c>
      <c r="F424" s="1" t="s">
        <v>736</v>
      </c>
    </row>
    <row r="425" spans="1:6" ht="12.75">
      <c r="A425" s="8">
        <v>422</v>
      </c>
      <c r="B425" s="9" t="s">
        <v>133</v>
      </c>
      <c r="C425" s="9" t="s">
        <v>755</v>
      </c>
      <c r="D425" s="8">
        <v>68.27</v>
      </c>
      <c r="E425">
        <v>150</v>
      </c>
      <c r="F425" s="1" t="s">
        <v>736</v>
      </c>
    </row>
    <row r="426" spans="1:6" ht="12.75">
      <c r="A426" s="8">
        <v>423</v>
      </c>
      <c r="B426" s="9" t="s">
        <v>133</v>
      </c>
      <c r="C426" s="9" t="s">
        <v>756</v>
      </c>
      <c r="D426" s="8">
        <v>637.03</v>
      </c>
      <c r="E426">
        <v>150</v>
      </c>
      <c r="F426" s="1" t="s">
        <v>736</v>
      </c>
    </row>
    <row r="427" spans="1:6" ht="12.75">
      <c r="A427" s="8">
        <v>424</v>
      </c>
      <c r="B427" s="9" t="s">
        <v>133</v>
      </c>
      <c r="C427" s="9" t="s">
        <v>758</v>
      </c>
      <c r="D427" s="8">
        <v>279.38</v>
      </c>
      <c r="E427">
        <v>150</v>
      </c>
      <c r="F427" s="1" t="s">
        <v>757</v>
      </c>
    </row>
    <row r="428" spans="1:6" ht="12.75">
      <c r="A428" s="8">
        <v>425</v>
      </c>
      <c r="B428" s="9" t="s">
        <v>133</v>
      </c>
      <c r="C428" s="9" t="s">
        <v>759</v>
      </c>
      <c r="D428" s="8">
        <v>110.31</v>
      </c>
      <c r="E428">
        <v>150</v>
      </c>
      <c r="F428" s="1" t="s">
        <v>757</v>
      </c>
    </row>
    <row r="429" spans="1:6" ht="12.75">
      <c r="A429" s="8">
        <v>426</v>
      </c>
      <c r="B429" s="9" t="s">
        <v>133</v>
      </c>
      <c r="C429" s="9" t="s">
        <v>760</v>
      </c>
      <c r="D429" s="8">
        <v>113.9</v>
      </c>
      <c r="E429">
        <v>150</v>
      </c>
      <c r="F429" s="1" t="s">
        <v>757</v>
      </c>
    </row>
    <row r="430" spans="1:6" ht="12.75">
      <c r="A430" s="8">
        <v>427</v>
      </c>
      <c r="B430" s="9" t="s">
        <v>133</v>
      </c>
      <c r="C430" s="9" t="s">
        <v>761</v>
      </c>
      <c r="D430" s="8">
        <v>105.07</v>
      </c>
      <c r="E430">
        <v>150</v>
      </c>
      <c r="F430" s="1" t="s">
        <v>757</v>
      </c>
    </row>
    <row r="431" spans="1:6" ht="12.75">
      <c r="A431" s="8">
        <v>428</v>
      </c>
      <c r="B431" s="9" t="s">
        <v>133</v>
      </c>
      <c r="C431" s="9" t="s">
        <v>762</v>
      </c>
      <c r="D431" s="8">
        <v>96.67</v>
      </c>
      <c r="E431">
        <v>150</v>
      </c>
      <c r="F431" s="1" t="s">
        <v>757</v>
      </c>
    </row>
    <row r="432" spans="1:6" ht="12.75">
      <c r="A432" s="8">
        <v>429</v>
      </c>
      <c r="B432" s="9" t="s">
        <v>133</v>
      </c>
      <c r="C432" s="9" t="s">
        <v>763</v>
      </c>
      <c r="D432" s="8">
        <v>539.62</v>
      </c>
      <c r="E432">
        <v>150</v>
      </c>
      <c r="F432" s="1" t="s">
        <v>757</v>
      </c>
    </row>
    <row r="433" spans="1:6" ht="12.75">
      <c r="A433" s="8">
        <v>430</v>
      </c>
      <c r="B433" s="9" t="s">
        <v>133</v>
      </c>
      <c r="C433" s="9" t="s">
        <v>764</v>
      </c>
      <c r="D433" s="8">
        <v>1199.41</v>
      </c>
      <c r="E433">
        <v>150</v>
      </c>
      <c r="F433" s="1" t="s">
        <v>765</v>
      </c>
    </row>
    <row r="434" spans="1:6" ht="12.75">
      <c r="A434" s="8">
        <v>431</v>
      </c>
      <c r="B434" s="9" t="s">
        <v>133</v>
      </c>
      <c r="C434" s="9" t="s">
        <v>766</v>
      </c>
      <c r="D434" s="9">
        <v>104.99</v>
      </c>
      <c r="E434">
        <v>150</v>
      </c>
      <c r="F434" s="1" t="s">
        <v>757</v>
      </c>
    </row>
    <row r="435" spans="1:6" ht="12.75">
      <c r="A435" s="8">
        <v>432</v>
      </c>
      <c r="B435" s="9" t="s">
        <v>133</v>
      </c>
      <c r="C435" s="9" t="s">
        <v>767</v>
      </c>
      <c r="D435" s="9">
        <v>1227.53</v>
      </c>
      <c r="E435">
        <v>150</v>
      </c>
      <c r="F435" s="1" t="s">
        <v>765</v>
      </c>
    </row>
    <row r="436" spans="1:6" ht="12.75">
      <c r="A436" s="8">
        <v>433</v>
      </c>
      <c r="B436" s="9" t="s">
        <v>133</v>
      </c>
      <c r="C436" s="9" t="s">
        <v>768</v>
      </c>
      <c r="D436" s="9">
        <v>1339.73</v>
      </c>
      <c r="E436">
        <v>150</v>
      </c>
      <c r="F436" s="1" t="s">
        <v>765</v>
      </c>
    </row>
    <row r="437" spans="1:6" ht="12.75">
      <c r="A437" s="8">
        <v>434</v>
      </c>
      <c r="B437" s="9" t="s">
        <v>133</v>
      </c>
      <c r="C437" s="9" t="s">
        <v>769</v>
      </c>
      <c r="D437" s="9">
        <v>1116.36</v>
      </c>
      <c r="E437">
        <v>150</v>
      </c>
      <c r="F437" s="1" t="s">
        <v>765</v>
      </c>
    </row>
    <row r="438" spans="1:6" ht="12.75">
      <c r="A438" s="8">
        <v>435</v>
      </c>
      <c r="B438" s="9" t="s">
        <v>183</v>
      </c>
      <c r="C438" s="9" t="s">
        <v>792</v>
      </c>
      <c r="D438" s="9">
        <f>812.95+491.05</f>
        <v>1304</v>
      </c>
      <c r="E438">
        <v>150</v>
      </c>
      <c r="F438" s="1" t="s">
        <v>770</v>
      </c>
    </row>
    <row r="439" spans="1:6" ht="12.75">
      <c r="A439" s="8">
        <v>436</v>
      </c>
      <c r="B439" s="9" t="s">
        <v>133</v>
      </c>
      <c r="C439" s="9" t="s">
        <v>771</v>
      </c>
      <c r="D439" s="9">
        <v>459.48</v>
      </c>
      <c r="E439">
        <v>150</v>
      </c>
      <c r="F439" s="1" t="s">
        <v>770</v>
      </c>
    </row>
    <row r="440" spans="1:6" ht="12.75">
      <c r="A440" s="8">
        <v>437</v>
      </c>
      <c r="B440" s="9" t="s">
        <v>133</v>
      </c>
      <c r="C440" s="9" t="s">
        <v>772</v>
      </c>
      <c r="D440" s="9">
        <v>717.3</v>
      </c>
      <c r="E440">
        <v>150</v>
      </c>
      <c r="F440" s="1" t="s">
        <v>773</v>
      </c>
    </row>
    <row r="441" spans="1:6" ht="12.75">
      <c r="A441" s="8">
        <v>438</v>
      </c>
      <c r="B441" s="9" t="s">
        <v>774</v>
      </c>
      <c r="C441" s="9" t="s">
        <v>775</v>
      </c>
      <c r="D441" s="9">
        <v>156.49</v>
      </c>
      <c r="E441">
        <v>150</v>
      </c>
      <c r="F441" s="1" t="s">
        <v>773</v>
      </c>
    </row>
    <row r="442" spans="1:6" ht="12.75">
      <c r="A442" s="8">
        <v>439</v>
      </c>
      <c r="B442" s="9" t="s">
        <v>133</v>
      </c>
      <c r="C442" s="9" t="s">
        <v>776</v>
      </c>
      <c r="D442" s="9">
        <v>146.5</v>
      </c>
      <c r="E442">
        <v>150</v>
      </c>
      <c r="F442" s="1" t="s">
        <v>773</v>
      </c>
    </row>
    <row r="443" spans="1:6" ht="12.75">
      <c r="A443" s="8">
        <v>440</v>
      </c>
      <c r="B443" s="9" t="s">
        <v>133</v>
      </c>
      <c r="C443" s="9" t="s">
        <v>777</v>
      </c>
      <c r="D443" s="9">
        <v>431.84</v>
      </c>
      <c r="E443">
        <v>150</v>
      </c>
      <c r="F443" s="1" t="s">
        <v>773</v>
      </c>
    </row>
    <row r="444" spans="1:6" ht="12.75">
      <c r="A444" s="8">
        <v>441</v>
      </c>
      <c r="B444" s="9" t="s">
        <v>133</v>
      </c>
      <c r="C444" s="9" t="s">
        <v>779</v>
      </c>
      <c r="D444" s="9">
        <v>678.43</v>
      </c>
      <c r="E444">
        <v>150</v>
      </c>
      <c r="F444" s="1" t="s">
        <v>778</v>
      </c>
    </row>
    <row r="445" spans="1:6" ht="12.75">
      <c r="A445" s="8">
        <v>442</v>
      </c>
      <c r="B445" s="9" t="s">
        <v>133</v>
      </c>
      <c r="C445" s="9" t="s">
        <v>780</v>
      </c>
      <c r="D445" s="9">
        <v>755.29</v>
      </c>
      <c r="E445">
        <v>150</v>
      </c>
      <c r="F445" s="1" t="s">
        <v>778</v>
      </c>
    </row>
    <row r="446" spans="1:6" ht="12.75">
      <c r="A446" s="8">
        <v>443</v>
      </c>
      <c r="B446" s="9" t="s">
        <v>133</v>
      </c>
      <c r="C446" s="9" t="s">
        <v>766</v>
      </c>
      <c r="D446" s="9">
        <v>59.23</v>
      </c>
      <c r="E446">
        <v>150</v>
      </c>
      <c r="F446" s="1" t="s">
        <v>773</v>
      </c>
    </row>
    <row r="447" spans="1:6" ht="12.75">
      <c r="A447" s="8">
        <v>444</v>
      </c>
      <c r="B447" s="9" t="s">
        <v>133</v>
      </c>
      <c r="C447" s="9" t="s">
        <v>781</v>
      </c>
      <c r="D447" s="9">
        <v>866.09</v>
      </c>
      <c r="E447">
        <v>150</v>
      </c>
      <c r="F447" s="1" t="s">
        <v>778</v>
      </c>
    </row>
    <row r="448" spans="1:6" ht="12.75">
      <c r="A448" s="8">
        <v>445</v>
      </c>
      <c r="B448" s="9" t="s">
        <v>783</v>
      </c>
      <c r="C448" s="9" t="s">
        <v>784</v>
      </c>
      <c r="D448" s="9">
        <v>155.37</v>
      </c>
      <c r="E448">
        <v>150</v>
      </c>
      <c r="F448" s="1" t="s">
        <v>782</v>
      </c>
    </row>
    <row r="449" spans="1:6" ht="12.75">
      <c r="A449" s="8">
        <v>446</v>
      </c>
      <c r="B449" s="9" t="s">
        <v>783</v>
      </c>
      <c r="C449" s="9" t="s">
        <v>785</v>
      </c>
      <c r="D449" s="9">
        <v>115.04</v>
      </c>
      <c r="E449">
        <v>150</v>
      </c>
      <c r="F449" s="1" t="s">
        <v>782</v>
      </c>
    </row>
    <row r="450" spans="1:6" ht="12.75">
      <c r="A450" s="8">
        <v>447</v>
      </c>
      <c r="B450" s="9" t="s">
        <v>783</v>
      </c>
      <c r="C450" s="9" t="s">
        <v>786</v>
      </c>
      <c r="D450" s="9">
        <v>141.76</v>
      </c>
      <c r="E450">
        <v>150</v>
      </c>
      <c r="F450" s="1" t="s">
        <v>782</v>
      </c>
    </row>
    <row r="451" spans="1:6" ht="12.75">
      <c r="A451" s="8">
        <v>448</v>
      </c>
      <c r="B451" s="9" t="s">
        <v>783</v>
      </c>
      <c r="C451" s="9" t="s">
        <v>787</v>
      </c>
      <c r="D451" s="9">
        <v>1823.15</v>
      </c>
      <c r="E451">
        <v>150</v>
      </c>
      <c r="F451" s="1" t="s">
        <v>782</v>
      </c>
    </row>
    <row r="452" spans="1:6" ht="12.75">
      <c r="A452" s="8">
        <v>449</v>
      </c>
      <c r="B452" s="9" t="s">
        <v>133</v>
      </c>
      <c r="C452" s="9" t="s">
        <v>776</v>
      </c>
      <c r="D452" s="9">
        <v>181.44</v>
      </c>
      <c r="E452">
        <v>150</v>
      </c>
      <c r="F452" s="1" t="s">
        <v>782</v>
      </c>
    </row>
    <row r="453" spans="1:6" ht="12.75">
      <c r="A453" s="8">
        <v>450</v>
      </c>
      <c r="B453" s="9" t="s">
        <v>133</v>
      </c>
      <c r="C453" s="9" t="s">
        <v>207</v>
      </c>
      <c r="D453" s="9">
        <v>99</v>
      </c>
      <c r="E453">
        <v>150</v>
      </c>
      <c r="F453" s="1" t="s">
        <v>782</v>
      </c>
    </row>
    <row r="454" spans="1:6" ht="12.75">
      <c r="A454" s="8">
        <v>451</v>
      </c>
      <c r="B454" s="9" t="s">
        <v>133</v>
      </c>
      <c r="C454" s="9" t="s">
        <v>788</v>
      </c>
      <c r="D454" s="9">
        <v>465.36</v>
      </c>
      <c r="E454">
        <v>150</v>
      </c>
      <c r="F454" s="1" t="s">
        <v>782</v>
      </c>
    </row>
    <row r="455" spans="1:6" ht="12.75">
      <c r="A455" s="8">
        <v>452</v>
      </c>
      <c r="B455" s="9" t="s">
        <v>133</v>
      </c>
      <c r="C455" s="9" t="s">
        <v>789</v>
      </c>
      <c r="D455" s="9">
        <v>359.85</v>
      </c>
      <c r="E455">
        <v>150</v>
      </c>
      <c r="F455" s="1" t="s">
        <v>782</v>
      </c>
    </row>
    <row r="456" spans="1:6" ht="12.75">
      <c r="A456" s="8">
        <v>453</v>
      </c>
      <c r="B456" s="9" t="s">
        <v>133</v>
      </c>
      <c r="C456" s="9" t="s">
        <v>790</v>
      </c>
      <c r="D456" s="8">
        <f>136.26+31.52</f>
        <v>167.78</v>
      </c>
      <c r="E456">
        <v>150</v>
      </c>
      <c r="F456" s="1" t="s">
        <v>782</v>
      </c>
    </row>
    <row r="457" spans="1:6" ht="12.75">
      <c r="A457" s="8">
        <v>454</v>
      </c>
      <c r="B457" s="9" t="s">
        <v>133</v>
      </c>
      <c r="C457" s="9" t="s">
        <v>791</v>
      </c>
      <c r="D457" s="8">
        <v>77.48</v>
      </c>
      <c r="E457">
        <v>150</v>
      </c>
      <c r="F457" s="1" t="s">
        <v>782</v>
      </c>
    </row>
    <row r="458" spans="1:6" ht="12.75">
      <c r="A458" s="8">
        <v>455</v>
      </c>
      <c r="B458" s="9" t="s">
        <v>133</v>
      </c>
      <c r="C458" s="9" t="s">
        <v>793</v>
      </c>
      <c r="D458" s="8">
        <v>2690.63</v>
      </c>
      <c r="E458">
        <v>150</v>
      </c>
      <c r="F458" s="1" t="s">
        <v>804</v>
      </c>
    </row>
    <row r="459" spans="1:6" ht="12.75">
      <c r="A459" s="8">
        <v>456</v>
      </c>
      <c r="B459" s="9" t="s">
        <v>133</v>
      </c>
      <c r="C459" s="9" t="s">
        <v>794</v>
      </c>
      <c r="D459" s="8">
        <v>1631.78</v>
      </c>
      <c r="E459">
        <v>150</v>
      </c>
      <c r="F459" s="1" t="s">
        <v>802</v>
      </c>
    </row>
    <row r="460" spans="1:6" ht="12.75">
      <c r="A460" s="8">
        <v>457</v>
      </c>
      <c r="B460" s="9" t="s">
        <v>133</v>
      </c>
      <c r="C460" s="9" t="s">
        <v>795</v>
      </c>
      <c r="D460" s="8">
        <f>437.73+727.41</f>
        <v>1165.1399999999999</v>
      </c>
      <c r="E460">
        <v>150</v>
      </c>
      <c r="F460" s="1" t="s">
        <v>802</v>
      </c>
    </row>
    <row r="461" spans="1:6" ht="12.75">
      <c r="A461" s="8">
        <v>458</v>
      </c>
      <c r="B461" s="9" t="s">
        <v>133</v>
      </c>
      <c r="C461" s="9" t="s">
        <v>796</v>
      </c>
      <c r="D461" s="8">
        <v>1837.27</v>
      </c>
      <c r="E461">
        <v>150</v>
      </c>
      <c r="F461" s="1" t="s">
        <v>803</v>
      </c>
    </row>
    <row r="462" spans="1:6" ht="12.75">
      <c r="A462" s="8">
        <v>459</v>
      </c>
      <c r="B462" s="9" t="s">
        <v>133</v>
      </c>
      <c r="C462" s="9" t="s">
        <v>797</v>
      </c>
      <c r="D462" s="8">
        <v>457.02</v>
      </c>
      <c r="E462">
        <v>150</v>
      </c>
      <c r="F462" s="1" t="s">
        <v>802</v>
      </c>
    </row>
    <row r="463" spans="1:6" ht="12.75">
      <c r="A463" s="8">
        <v>460</v>
      </c>
      <c r="B463" s="9" t="s">
        <v>133</v>
      </c>
      <c r="C463" s="9" t="s">
        <v>798</v>
      </c>
      <c r="D463" s="8">
        <v>407.75</v>
      </c>
      <c r="E463">
        <v>150</v>
      </c>
      <c r="F463" s="1" t="s">
        <v>799</v>
      </c>
    </row>
    <row r="464" spans="1:6" ht="12.75">
      <c r="A464" s="8">
        <v>461</v>
      </c>
      <c r="B464" s="9" t="s">
        <v>133</v>
      </c>
      <c r="C464" s="9" t="s">
        <v>800</v>
      </c>
      <c r="D464" s="8">
        <v>216.51</v>
      </c>
      <c r="E464">
        <v>150</v>
      </c>
      <c r="F464" s="1" t="s">
        <v>801</v>
      </c>
    </row>
    <row r="465" spans="1:6" ht="12.75">
      <c r="A465" s="8">
        <v>462</v>
      </c>
      <c r="B465" s="9" t="s">
        <v>133</v>
      </c>
      <c r="C465" s="9" t="s">
        <v>805</v>
      </c>
      <c r="D465" s="8">
        <v>1580.72</v>
      </c>
      <c r="E465">
        <v>150</v>
      </c>
      <c r="F465" s="1" t="s">
        <v>806</v>
      </c>
    </row>
    <row r="466" spans="1:6" ht="12.75">
      <c r="A466" s="8">
        <v>463</v>
      </c>
      <c r="B466" s="9" t="s">
        <v>133</v>
      </c>
      <c r="C466" s="9" t="s">
        <v>799</v>
      </c>
      <c r="D466" s="8">
        <v>1629.41</v>
      </c>
      <c r="E466">
        <v>150</v>
      </c>
      <c r="F466" s="1" t="s">
        <v>799</v>
      </c>
    </row>
    <row r="467" spans="1:6" ht="12.75">
      <c r="A467" s="8">
        <v>464</v>
      </c>
      <c r="B467" s="9" t="s">
        <v>133</v>
      </c>
      <c r="C467" s="9" t="s">
        <v>807</v>
      </c>
      <c r="D467" s="8">
        <v>781.04</v>
      </c>
      <c r="E467">
        <v>150</v>
      </c>
      <c r="F467" s="1" t="s">
        <v>808</v>
      </c>
    </row>
    <row r="468" spans="1:6" ht="10.5" customHeight="1">
      <c r="A468" s="8">
        <v>465</v>
      </c>
      <c r="B468" s="9" t="s">
        <v>133</v>
      </c>
      <c r="C468" s="9" t="s">
        <v>809</v>
      </c>
      <c r="D468" s="8">
        <v>749.13</v>
      </c>
      <c r="E468">
        <v>150</v>
      </c>
      <c r="F468" s="1" t="s">
        <v>808</v>
      </c>
    </row>
    <row r="469" spans="1:6" ht="12.75">
      <c r="A469" s="8">
        <v>466</v>
      </c>
      <c r="B469" s="9" t="s">
        <v>133</v>
      </c>
      <c r="C469" s="9" t="s">
        <v>810</v>
      </c>
      <c r="D469" s="8">
        <v>739.28</v>
      </c>
      <c r="E469">
        <v>150</v>
      </c>
      <c r="F469" s="1" t="s">
        <v>808</v>
      </c>
    </row>
    <row r="470" spans="1:6" ht="12.75">
      <c r="A470" s="8">
        <v>467</v>
      </c>
      <c r="B470" s="9" t="s">
        <v>133</v>
      </c>
      <c r="C470" s="9" t="s">
        <v>811</v>
      </c>
      <c r="D470" s="8">
        <v>233.37</v>
      </c>
      <c r="E470">
        <v>150</v>
      </c>
      <c r="F470" s="1" t="s">
        <v>799</v>
      </c>
    </row>
    <row r="471" spans="1:6" ht="12.75">
      <c r="A471" s="8">
        <v>468</v>
      </c>
      <c r="B471" s="9" t="s">
        <v>812</v>
      </c>
      <c r="C471" s="9" t="s">
        <v>813</v>
      </c>
      <c r="D471" s="8">
        <v>346.82</v>
      </c>
      <c r="E471">
        <v>150</v>
      </c>
      <c r="F471" s="1" t="s">
        <v>799</v>
      </c>
    </row>
    <row r="472" spans="1:6" ht="12.75">
      <c r="A472" s="8">
        <v>469</v>
      </c>
      <c r="B472" s="9" t="s">
        <v>133</v>
      </c>
      <c r="C472" s="9" t="s">
        <v>814</v>
      </c>
      <c r="D472" s="8">
        <v>712.93</v>
      </c>
      <c r="E472">
        <v>150</v>
      </c>
      <c r="F472" s="1" t="s">
        <v>799</v>
      </c>
    </row>
    <row r="473" spans="1:6" ht="12.75">
      <c r="A473" s="8">
        <v>470</v>
      </c>
      <c r="B473" s="9" t="s">
        <v>133</v>
      </c>
      <c r="C473" s="9" t="s">
        <v>730</v>
      </c>
      <c r="D473" s="8">
        <v>457.16</v>
      </c>
      <c r="E473">
        <v>150</v>
      </c>
      <c r="F473" s="1" t="s">
        <v>799</v>
      </c>
    </row>
    <row r="474" spans="1:6" ht="12.75">
      <c r="A474" s="8">
        <v>471</v>
      </c>
      <c r="B474" s="9" t="s">
        <v>171</v>
      </c>
      <c r="C474" s="9" t="s">
        <v>815</v>
      </c>
      <c r="D474" s="8">
        <v>106.34</v>
      </c>
      <c r="E474">
        <v>150</v>
      </c>
      <c r="F474" s="1" t="s">
        <v>816</v>
      </c>
    </row>
    <row r="475" spans="1:6" ht="12.75">
      <c r="A475" s="8">
        <v>472</v>
      </c>
      <c r="B475" s="9" t="s">
        <v>133</v>
      </c>
      <c r="C475" s="9" t="s">
        <v>817</v>
      </c>
      <c r="D475" s="8">
        <v>352.59</v>
      </c>
      <c r="E475">
        <v>150</v>
      </c>
      <c r="F475" s="1" t="s">
        <v>816</v>
      </c>
    </row>
    <row r="476" spans="1:6" ht="12.75">
      <c r="A476" s="8">
        <v>473</v>
      </c>
      <c r="B476" s="9" t="s">
        <v>706</v>
      </c>
      <c r="C476" s="9" t="s">
        <v>52</v>
      </c>
      <c r="D476" s="8">
        <v>84</v>
      </c>
      <c r="E476">
        <v>150</v>
      </c>
      <c r="F476" s="1" t="s">
        <v>816</v>
      </c>
    </row>
    <row r="477" spans="1:6" ht="12.75">
      <c r="A477" s="8">
        <v>474</v>
      </c>
      <c r="B477" s="9" t="s">
        <v>133</v>
      </c>
      <c r="C477" s="9" t="s">
        <v>818</v>
      </c>
      <c r="D477" s="8">
        <v>337.79</v>
      </c>
      <c r="E477">
        <v>150</v>
      </c>
      <c r="F477" s="1" t="s">
        <v>816</v>
      </c>
    </row>
    <row r="478" spans="1:6" ht="12.75">
      <c r="A478" s="8">
        <v>475</v>
      </c>
      <c r="B478" s="9" t="s">
        <v>133</v>
      </c>
      <c r="C478" s="9" t="s">
        <v>819</v>
      </c>
      <c r="D478" s="8">
        <v>1171.08</v>
      </c>
      <c r="E478">
        <v>150</v>
      </c>
      <c r="F478" s="1" t="s">
        <v>820</v>
      </c>
    </row>
    <row r="479" spans="1:6" ht="12.75">
      <c r="A479" s="8">
        <v>476</v>
      </c>
      <c r="B479" s="9" t="s">
        <v>133</v>
      </c>
      <c r="C479" s="9" t="s">
        <v>821</v>
      </c>
      <c r="D479" s="8">
        <v>131.49</v>
      </c>
      <c r="E479">
        <v>150</v>
      </c>
      <c r="F479" s="1" t="s">
        <v>806</v>
      </c>
    </row>
    <row r="480" spans="1:6" ht="12.75">
      <c r="A480" s="8">
        <v>477</v>
      </c>
      <c r="B480" s="9" t="s">
        <v>133</v>
      </c>
      <c r="C480" s="9" t="s">
        <v>822</v>
      </c>
      <c r="D480" s="8">
        <v>125.79</v>
      </c>
      <c r="E480">
        <v>150</v>
      </c>
      <c r="F480" s="1" t="s">
        <v>806</v>
      </c>
    </row>
    <row r="481" spans="1:6" ht="12.75">
      <c r="A481" s="8">
        <v>478</v>
      </c>
      <c r="B481" s="9" t="s">
        <v>171</v>
      </c>
      <c r="C481" s="9" t="s">
        <v>823</v>
      </c>
      <c r="D481" s="8">
        <v>81.47</v>
      </c>
      <c r="E481">
        <v>150</v>
      </c>
      <c r="F481" s="1" t="s">
        <v>816</v>
      </c>
    </row>
    <row r="482" spans="1:6" ht="12.75">
      <c r="A482" s="8">
        <v>479</v>
      </c>
      <c r="B482" s="9" t="s">
        <v>133</v>
      </c>
      <c r="C482" s="9" t="s">
        <v>824</v>
      </c>
      <c r="D482" s="8">
        <v>228</v>
      </c>
      <c r="E482">
        <v>150</v>
      </c>
      <c r="F482" s="1" t="s">
        <v>816</v>
      </c>
    </row>
    <row r="483" spans="1:6" ht="12.75">
      <c r="A483" s="8">
        <v>480</v>
      </c>
      <c r="B483" s="9" t="s">
        <v>133</v>
      </c>
      <c r="C483" s="9" t="s">
        <v>825</v>
      </c>
      <c r="D483" s="8">
        <v>701.18</v>
      </c>
      <c r="E483">
        <v>150</v>
      </c>
      <c r="F483" s="1" t="s">
        <v>816</v>
      </c>
    </row>
    <row r="484" spans="1:6" ht="12.75">
      <c r="A484" s="8">
        <v>481</v>
      </c>
      <c r="B484" s="9" t="s">
        <v>133</v>
      </c>
      <c r="C484" s="9" t="s">
        <v>826</v>
      </c>
      <c r="D484" s="8">
        <v>481.1</v>
      </c>
      <c r="E484">
        <v>150</v>
      </c>
      <c r="F484" s="1" t="s">
        <v>806</v>
      </c>
    </row>
    <row r="485" spans="1:6" ht="12.75">
      <c r="A485" s="8">
        <v>482</v>
      </c>
      <c r="B485" s="9" t="s">
        <v>133</v>
      </c>
      <c r="C485" s="9" t="s">
        <v>827</v>
      </c>
      <c r="D485" s="8">
        <v>666.5</v>
      </c>
      <c r="E485">
        <v>150</v>
      </c>
      <c r="F485" s="1" t="s">
        <v>806</v>
      </c>
    </row>
    <row r="486" spans="1:6" ht="12.75">
      <c r="A486" s="8">
        <v>483</v>
      </c>
      <c r="B486" s="9" t="s">
        <v>133</v>
      </c>
      <c r="C486" s="9" t="s">
        <v>828</v>
      </c>
      <c r="D486" s="8">
        <v>628.21</v>
      </c>
      <c r="E486">
        <v>150</v>
      </c>
      <c r="F486" s="1" t="s">
        <v>806</v>
      </c>
    </row>
    <row r="487" spans="1:6" ht="12.75">
      <c r="A487" s="8">
        <v>484</v>
      </c>
      <c r="B487" s="9" t="s">
        <v>133</v>
      </c>
      <c r="C487" s="9" t="s">
        <v>829</v>
      </c>
      <c r="D487" s="8">
        <v>234.14</v>
      </c>
      <c r="E487">
        <v>150</v>
      </c>
      <c r="F487" s="1" t="s">
        <v>806</v>
      </c>
    </row>
    <row r="488" spans="1:6" ht="12.75">
      <c r="A488" s="8">
        <v>485</v>
      </c>
      <c r="B488" s="9" t="s">
        <v>133</v>
      </c>
      <c r="C488" s="9" t="s">
        <v>830</v>
      </c>
      <c r="D488" s="8">
        <v>130.86</v>
      </c>
      <c r="E488">
        <v>150</v>
      </c>
      <c r="F488" s="1" t="s">
        <v>806</v>
      </c>
    </row>
    <row r="489" spans="1:6" ht="12.75">
      <c r="A489" s="8">
        <v>486</v>
      </c>
      <c r="B489" s="9" t="s">
        <v>133</v>
      </c>
      <c r="C489" s="9" t="s">
        <v>831</v>
      </c>
      <c r="D489" s="8">
        <v>94.39</v>
      </c>
      <c r="E489">
        <v>150</v>
      </c>
      <c r="F489" s="1" t="s">
        <v>806</v>
      </c>
    </row>
    <row r="490" spans="1:6" ht="12.75">
      <c r="A490" s="8">
        <v>487</v>
      </c>
      <c r="B490" s="9" t="s">
        <v>133</v>
      </c>
      <c r="C490" s="9" t="s">
        <v>832</v>
      </c>
      <c r="D490" s="8">
        <v>282.02</v>
      </c>
      <c r="E490">
        <v>150</v>
      </c>
      <c r="F490" s="1" t="s">
        <v>806</v>
      </c>
    </row>
    <row r="491" spans="1:6" ht="12.75">
      <c r="A491" s="8">
        <v>488</v>
      </c>
      <c r="B491" s="9" t="s">
        <v>133</v>
      </c>
      <c r="C491" s="9" t="s">
        <v>833</v>
      </c>
      <c r="D491" s="8">
        <v>153.82</v>
      </c>
      <c r="E491">
        <v>150</v>
      </c>
      <c r="F491" s="1" t="s">
        <v>806</v>
      </c>
    </row>
    <row r="492" spans="1:6" ht="12.75">
      <c r="A492" s="8">
        <v>489</v>
      </c>
      <c r="B492" s="9" t="s">
        <v>133</v>
      </c>
      <c r="C492" s="9" t="s">
        <v>834</v>
      </c>
      <c r="D492" s="8">
        <v>341.29</v>
      </c>
      <c r="E492">
        <v>150</v>
      </c>
      <c r="F492" s="1" t="s">
        <v>806</v>
      </c>
    </row>
    <row r="493" spans="1:6" ht="12.75">
      <c r="A493" s="8">
        <v>490</v>
      </c>
      <c r="B493" s="9" t="s">
        <v>133</v>
      </c>
      <c r="C493" s="9" t="s">
        <v>835</v>
      </c>
      <c r="D493" s="8">
        <v>185.99</v>
      </c>
      <c r="E493">
        <v>150</v>
      </c>
      <c r="F493" s="1" t="s">
        <v>806</v>
      </c>
    </row>
    <row r="494" spans="1:6" ht="12.75">
      <c r="A494" s="8">
        <v>491</v>
      </c>
      <c r="B494" s="9" t="s">
        <v>133</v>
      </c>
      <c r="C494" s="9" t="s">
        <v>836</v>
      </c>
      <c r="D494" s="8">
        <v>867.36</v>
      </c>
      <c r="E494">
        <v>150</v>
      </c>
      <c r="F494" s="1" t="s">
        <v>806</v>
      </c>
    </row>
    <row r="495" spans="1:6" ht="12.75">
      <c r="A495" s="8">
        <v>492</v>
      </c>
      <c r="B495" s="9" t="s">
        <v>133</v>
      </c>
      <c r="C495" s="9" t="s">
        <v>837</v>
      </c>
      <c r="D495" s="8">
        <v>674.4</v>
      </c>
      <c r="E495">
        <v>150</v>
      </c>
      <c r="F495" s="1" t="s">
        <v>806</v>
      </c>
    </row>
    <row r="496" spans="1:6" ht="12.75">
      <c r="A496" s="8">
        <v>493</v>
      </c>
      <c r="B496" s="9" t="s">
        <v>133</v>
      </c>
      <c r="C496" s="9" t="s">
        <v>838</v>
      </c>
      <c r="D496" s="8">
        <v>307.07</v>
      </c>
      <c r="E496">
        <v>150</v>
      </c>
      <c r="F496" s="1" t="s">
        <v>806</v>
      </c>
    </row>
    <row r="497" spans="1:6" ht="12.75">
      <c r="A497" s="8">
        <v>494</v>
      </c>
      <c r="B497" s="9" t="s">
        <v>133</v>
      </c>
      <c r="C497" s="9" t="s">
        <v>839</v>
      </c>
      <c r="D497" s="8">
        <v>197.78</v>
      </c>
      <c r="E497">
        <v>150</v>
      </c>
      <c r="F497" s="1" t="s">
        <v>806</v>
      </c>
    </row>
    <row r="498" spans="1:6" ht="12.75">
      <c r="A498" s="8">
        <v>495</v>
      </c>
      <c r="B498" s="9" t="s">
        <v>133</v>
      </c>
      <c r="C498" s="9" t="s">
        <v>840</v>
      </c>
      <c r="D498" s="8">
        <v>483.17</v>
      </c>
      <c r="E498">
        <v>150</v>
      </c>
      <c r="F498" s="1" t="s">
        <v>806</v>
      </c>
    </row>
    <row r="499" spans="1:6" ht="12.75">
      <c r="A499" s="8">
        <v>496</v>
      </c>
      <c r="B499" s="9" t="s">
        <v>133</v>
      </c>
      <c r="C499" s="9" t="s">
        <v>841</v>
      </c>
      <c r="D499" s="8">
        <v>275</v>
      </c>
      <c r="E499">
        <v>150</v>
      </c>
      <c r="F499" s="1" t="s">
        <v>806</v>
      </c>
    </row>
    <row r="500" spans="1:6" ht="12.75">
      <c r="A500" s="8">
        <v>497</v>
      </c>
      <c r="B500" s="9" t="s">
        <v>133</v>
      </c>
      <c r="C500" s="9" t="s">
        <v>842</v>
      </c>
      <c r="D500" s="8">
        <v>526.11</v>
      </c>
      <c r="E500">
        <v>150</v>
      </c>
      <c r="F500" s="1" t="s">
        <v>843</v>
      </c>
    </row>
    <row r="501" spans="1:6" ht="13.5" customHeight="1">
      <c r="A501" s="8">
        <v>498</v>
      </c>
      <c r="B501" s="9" t="s">
        <v>133</v>
      </c>
      <c r="C501" s="10" t="s">
        <v>844</v>
      </c>
      <c r="D501" s="8">
        <v>438.99</v>
      </c>
      <c r="E501">
        <v>150</v>
      </c>
      <c r="F501" s="1" t="s">
        <v>806</v>
      </c>
    </row>
    <row r="502" spans="1:6" ht="12.75">
      <c r="A502" s="8">
        <v>499</v>
      </c>
      <c r="B502" s="9" t="s">
        <v>133</v>
      </c>
      <c r="C502" s="9" t="s">
        <v>845</v>
      </c>
      <c r="D502" s="8">
        <v>730.67</v>
      </c>
      <c r="E502">
        <v>150</v>
      </c>
      <c r="F502" s="1" t="s">
        <v>847</v>
      </c>
    </row>
    <row r="503" spans="1:6" ht="12.75">
      <c r="A503" s="8">
        <v>500</v>
      </c>
      <c r="B503" s="9" t="s">
        <v>133</v>
      </c>
      <c r="C503" s="9" t="s">
        <v>846</v>
      </c>
      <c r="D503" s="8">
        <v>273.27</v>
      </c>
      <c r="E503">
        <v>150</v>
      </c>
      <c r="F503" s="1" t="s">
        <v>847</v>
      </c>
    </row>
    <row r="504" spans="1:6" ht="12.75">
      <c r="A504" s="8">
        <v>501</v>
      </c>
      <c r="B504" s="9" t="s">
        <v>133</v>
      </c>
      <c r="C504" s="9" t="s">
        <v>848</v>
      </c>
      <c r="D504" s="8">
        <f>105.43+272.85</f>
        <v>378.28000000000003</v>
      </c>
      <c r="E504">
        <v>150</v>
      </c>
      <c r="F504" s="1" t="s">
        <v>847</v>
      </c>
    </row>
    <row r="505" spans="1:6" ht="12.75">
      <c r="A505" s="8">
        <v>502</v>
      </c>
      <c r="B505" s="9" t="s">
        <v>133</v>
      </c>
      <c r="C505" s="9" t="s">
        <v>849</v>
      </c>
      <c r="D505" s="8">
        <v>442.28</v>
      </c>
      <c r="E505">
        <v>150</v>
      </c>
      <c r="F505" s="1" t="s">
        <v>806</v>
      </c>
    </row>
    <row r="506" spans="1:6" ht="12.75">
      <c r="A506" s="8">
        <v>503</v>
      </c>
      <c r="B506" s="9" t="s">
        <v>133</v>
      </c>
      <c r="C506" s="9" t="s">
        <v>850</v>
      </c>
      <c r="D506" s="8">
        <f>116.43+111.42</f>
        <v>227.85000000000002</v>
      </c>
      <c r="E506">
        <v>150</v>
      </c>
      <c r="F506" s="1" t="s">
        <v>806</v>
      </c>
    </row>
    <row r="507" spans="1:6" ht="12.75">
      <c r="A507" s="8">
        <v>504</v>
      </c>
      <c r="B507" s="9" t="s">
        <v>133</v>
      </c>
      <c r="C507" s="9" t="s">
        <v>851</v>
      </c>
      <c r="D507" s="8">
        <v>1057.62</v>
      </c>
      <c r="E507">
        <v>150</v>
      </c>
      <c r="F507" s="1" t="s">
        <v>806</v>
      </c>
    </row>
    <row r="508" spans="1:6" ht="12.75">
      <c r="A508" s="8">
        <v>505</v>
      </c>
      <c r="B508" s="9" t="s">
        <v>171</v>
      </c>
      <c r="C508" s="9" t="s">
        <v>852</v>
      </c>
      <c r="D508" s="8">
        <f>46.29+137.29</f>
        <v>183.57999999999998</v>
      </c>
      <c r="E508">
        <v>150</v>
      </c>
      <c r="F508" s="1" t="s">
        <v>806</v>
      </c>
    </row>
    <row r="509" spans="1:6" ht="12.75">
      <c r="A509" s="8">
        <v>506</v>
      </c>
      <c r="B509" s="9" t="s">
        <v>171</v>
      </c>
      <c r="C509" s="9" t="s">
        <v>853</v>
      </c>
      <c r="D509" s="8">
        <v>129.83</v>
      </c>
      <c r="E509">
        <v>150</v>
      </c>
      <c r="F509" s="1" t="s">
        <v>806</v>
      </c>
    </row>
    <row r="510" spans="1:6" ht="12.75">
      <c r="A510" s="8">
        <v>507</v>
      </c>
      <c r="B510" s="9" t="s">
        <v>133</v>
      </c>
      <c r="C510" s="9" t="s">
        <v>854</v>
      </c>
      <c r="D510" s="8">
        <v>225.03</v>
      </c>
      <c r="E510">
        <v>150</v>
      </c>
      <c r="F510" s="1" t="s">
        <v>806</v>
      </c>
    </row>
    <row r="511" spans="1:6" ht="12.75">
      <c r="A511" s="8">
        <v>508</v>
      </c>
      <c r="B511" s="9" t="s">
        <v>171</v>
      </c>
      <c r="C511" s="9" t="s">
        <v>855</v>
      </c>
      <c r="D511" s="8">
        <v>148.47</v>
      </c>
      <c r="E511">
        <v>150</v>
      </c>
      <c r="F511" s="1" t="s">
        <v>806</v>
      </c>
    </row>
    <row r="512" spans="1:6" ht="12.75">
      <c r="A512" s="8">
        <v>509</v>
      </c>
      <c r="B512" s="9" t="s">
        <v>856</v>
      </c>
      <c r="C512" s="9" t="s">
        <v>857</v>
      </c>
      <c r="D512" s="8">
        <v>41.13</v>
      </c>
      <c r="E512">
        <v>150</v>
      </c>
      <c r="F512" s="1" t="s">
        <v>806</v>
      </c>
    </row>
    <row r="513" spans="1:6" ht="12.75">
      <c r="A513" s="8">
        <v>510</v>
      </c>
      <c r="B513" s="9" t="s">
        <v>856</v>
      </c>
      <c r="C513" s="9" t="s">
        <v>858</v>
      </c>
      <c r="D513" s="8">
        <v>87.6</v>
      </c>
      <c r="E513">
        <v>150</v>
      </c>
      <c r="F513" s="1" t="s">
        <v>806</v>
      </c>
    </row>
    <row r="514" spans="1:6" ht="12.75">
      <c r="A514" s="8">
        <v>511</v>
      </c>
      <c r="B514" s="9" t="s">
        <v>133</v>
      </c>
      <c r="C514" s="9" t="s">
        <v>859</v>
      </c>
      <c r="D514" s="8">
        <v>606.8</v>
      </c>
      <c r="E514">
        <v>150</v>
      </c>
      <c r="F514" s="1" t="s">
        <v>806</v>
      </c>
    </row>
    <row r="515" spans="1:6" ht="12.75">
      <c r="A515" s="8">
        <v>512</v>
      </c>
      <c r="B515" s="9" t="s">
        <v>133</v>
      </c>
      <c r="C515" s="9" t="s">
        <v>860</v>
      </c>
      <c r="D515" s="8">
        <v>138.9</v>
      </c>
      <c r="E515">
        <v>150</v>
      </c>
      <c r="F515" s="1" t="s">
        <v>861</v>
      </c>
    </row>
    <row r="516" spans="1:6" ht="12.75">
      <c r="A516" s="8">
        <v>513</v>
      </c>
      <c r="B516" s="9" t="s">
        <v>133</v>
      </c>
      <c r="C516" s="9" t="s">
        <v>862</v>
      </c>
      <c r="D516" s="8">
        <v>181.82</v>
      </c>
      <c r="E516">
        <v>150</v>
      </c>
      <c r="F516" s="1" t="s">
        <v>861</v>
      </c>
    </row>
    <row r="517" spans="1:6" ht="12.75">
      <c r="A517" s="8">
        <v>514</v>
      </c>
      <c r="B517" s="9" t="s">
        <v>133</v>
      </c>
      <c r="C517" s="9" t="s">
        <v>863</v>
      </c>
      <c r="D517" s="8">
        <v>226.77</v>
      </c>
      <c r="E517">
        <v>150</v>
      </c>
      <c r="F517" s="1" t="s">
        <v>847</v>
      </c>
    </row>
    <row r="518" spans="1:6" ht="12.75">
      <c r="A518" s="8">
        <v>515</v>
      </c>
      <c r="B518" s="9" t="s">
        <v>133</v>
      </c>
      <c r="C518" s="9" t="s">
        <v>864</v>
      </c>
      <c r="D518" s="8">
        <v>287.19</v>
      </c>
      <c r="E518">
        <v>150</v>
      </c>
      <c r="F518" s="1" t="s">
        <v>847</v>
      </c>
    </row>
    <row r="519" spans="1:6" ht="12.75">
      <c r="A519" s="8">
        <v>516</v>
      </c>
      <c r="B519" s="9" t="s">
        <v>133</v>
      </c>
      <c r="C519" s="9" t="s">
        <v>865</v>
      </c>
      <c r="D519" s="8">
        <v>366.23</v>
      </c>
      <c r="E519">
        <v>150</v>
      </c>
      <c r="F519" s="1" t="s">
        <v>847</v>
      </c>
    </row>
    <row r="520" spans="1:6" ht="12.75">
      <c r="A520" s="8">
        <v>517</v>
      </c>
      <c r="B520" s="9" t="s">
        <v>133</v>
      </c>
      <c r="C520" s="9" t="s">
        <v>866</v>
      </c>
      <c r="D520" s="8">
        <v>85.07</v>
      </c>
      <c r="E520">
        <v>150</v>
      </c>
      <c r="F520" s="1" t="s">
        <v>867</v>
      </c>
    </row>
    <row r="521" spans="1:6" ht="12.75">
      <c r="A521" s="8">
        <v>518</v>
      </c>
      <c r="B521" s="9" t="s">
        <v>133</v>
      </c>
      <c r="C521" s="9" t="s">
        <v>868</v>
      </c>
      <c r="D521" s="8">
        <v>219.3</v>
      </c>
      <c r="E521">
        <v>150</v>
      </c>
      <c r="F521" s="1" t="s">
        <v>847</v>
      </c>
    </row>
    <row r="522" spans="1:6" ht="12.75">
      <c r="A522" s="8">
        <v>519</v>
      </c>
      <c r="B522" s="9" t="s">
        <v>133</v>
      </c>
      <c r="C522" s="9" t="s">
        <v>869</v>
      </c>
      <c r="D522" s="8">
        <v>1000.32</v>
      </c>
      <c r="E522">
        <v>150</v>
      </c>
      <c r="F522" s="1" t="s">
        <v>806</v>
      </c>
    </row>
    <row r="523" spans="1:6" ht="12.75">
      <c r="A523" s="8">
        <v>520</v>
      </c>
      <c r="B523" s="9" t="s">
        <v>171</v>
      </c>
      <c r="C523" s="9" t="s">
        <v>870</v>
      </c>
      <c r="D523" s="8">
        <v>255.94</v>
      </c>
      <c r="E523">
        <v>150</v>
      </c>
      <c r="F523" s="1" t="s">
        <v>806</v>
      </c>
    </row>
    <row r="524" spans="1:6" ht="12.75">
      <c r="A524" s="8">
        <v>521</v>
      </c>
      <c r="B524" s="9" t="s">
        <v>133</v>
      </c>
      <c r="C524" s="9" t="s">
        <v>871</v>
      </c>
      <c r="D524" s="8">
        <v>102.82</v>
      </c>
      <c r="E524">
        <v>150</v>
      </c>
      <c r="F524" s="1" t="s">
        <v>806</v>
      </c>
    </row>
    <row r="525" spans="1:6" ht="12.75">
      <c r="A525" s="8">
        <v>522</v>
      </c>
      <c r="B525" s="9" t="s">
        <v>133</v>
      </c>
      <c r="C525" s="9" t="s">
        <v>872</v>
      </c>
      <c r="D525" s="8">
        <v>122.51</v>
      </c>
      <c r="E525">
        <v>150</v>
      </c>
      <c r="F525" s="1" t="s">
        <v>806</v>
      </c>
    </row>
    <row r="526" spans="1:6" ht="12.75">
      <c r="A526" s="8">
        <v>523</v>
      </c>
      <c r="B526" s="9" t="s">
        <v>133</v>
      </c>
      <c r="C526" s="9" t="s">
        <v>873</v>
      </c>
      <c r="D526" s="8">
        <v>146.28</v>
      </c>
      <c r="E526">
        <v>150</v>
      </c>
      <c r="F526" s="1" t="s">
        <v>806</v>
      </c>
    </row>
    <row r="527" spans="1:6" ht="12.75">
      <c r="A527" s="8">
        <v>524</v>
      </c>
      <c r="B527" s="9" t="s">
        <v>874</v>
      </c>
      <c r="C527" s="9" t="s">
        <v>875</v>
      </c>
      <c r="D527" s="8">
        <v>68.18</v>
      </c>
      <c r="E527">
        <v>150</v>
      </c>
      <c r="F527" s="1" t="s">
        <v>806</v>
      </c>
    </row>
    <row r="528" spans="1:6" ht="12.75">
      <c r="A528" s="8">
        <v>525</v>
      </c>
      <c r="B528" s="9" t="s">
        <v>133</v>
      </c>
      <c r="C528" s="9" t="s">
        <v>876</v>
      </c>
      <c r="D528" s="8">
        <v>365.08</v>
      </c>
      <c r="E528">
        <v>150</v>
      </c>
      <c r="F528" s="1" t="s">
        <v>806</v>
      </c>
    </row>
    <row r="529" spans="1:6" ht="12.75">
      <c r="A529" s="8">
        <v>526</v>
      </c>
      <c r="B529" s="9" t="s">
        <v>133</v>
      </c>
      <c r="C529" s="9" t="s">
        <v>877</v>
      </c>
      <c r="D529" s="8">
        <f>268.61+81.81</f>
        <v>350.42</v>
      </c>
      <c r="E529">
        <v>150</v>
      </c>
      <c r="F529" s="1" t="s">
        <v>806</v>
      </c>
    </row>
    <row r="530" spans="1:6" ht="12.75">
      <c r="A530" s="8">
        <v>527</v>
      </c>
      <c r="B530" s="9" t="s">
        <v>133</v>
      </c>
      <c r="C530" s="9" t="s">
        <v>878</v>
      </c>
      <c r="D530" s="8">
        <v>99.3</v>
      </c>
      <c r="E530">
        <v>150</v>
      </c>
      <c r="F530" s="1" t="s">
        <v>806</v>
      </c>
    </row>
    <row r="531" spans="1:6" ht="12.75">
      <c r="A531" s="8">
        <v>528</v>
      </c>
      <c r="B531" s="9" t="s">
        <v>133</v>
      </c>
      <c r="C531" s="9" t="s">
        <v>879</v>
      </c>
      <c r="D531" s="8">
        <v>368.49</v>
      </c>
      <c r="E531">
        <v>150</v>
      </c>
      <c r="F531" s="1" t="s">
        <v>806</v>
      </c>
    </row>
    <row r="532" spans="1:6" ht="12.75">
      <c r="A532" s="8">
        <v>529</v>
      </c>
      <c r="B532" s="9" t="s">
        <v>133</v>
      </c>
      <c r="C532" s="9" t="s">
        <v>880</v>
      </c>
      <c r="D532" s="8">
        <v>65.38</v>
      </c>
      <c r="E532">
        <v>150</v>
      </c>
      <c r="F532" s="1" t="s">
        <v>806</v>
      </c>
    </row>
    <row r="533" spans="1:6" ht="12.75">
      <c r="A533" s="8">
        <v>530</v>
      </c>
      <c r="B533" s="9" t="s">
        <v>133</v>
      </c>
      <c r="C533" s="9" t="s">
        <v>881</v>
      </c>
      <c r="D533" s="8">
        <v>220.46</v>
      </c>
      <c r="E533">
        <v>150</v>
      </c>
      <c r="F533" s="1" t="s">
        <v>806</v>
      </c>
    </row>
    <row r="534" spans="1:6" ht="12.75">
      <c r="A534" s="8">
        <v>531</v>
      </c>
      <c r="B534" s="9" t="s">
        <v>171</v>
      </c>
      <c r="C534" s="9" t="s">
        <v>882</v>
      </c>
      <c r="D534" s="8">
        <v>89.44</v>
      </c>
      <c r="E534">
        <v>150</v>
      </c>
      <c r="F534" s="1" t="s">
        <v>806</v>
      </c>
    </row>
    <row r="535" spans="1:6" ht="12.75">
      <c r="A535" s="8">
        <v>532</v>
      </c>
      <c r="B535" s="9" t="s">
        <v>133</v>
      </c>
      <c r="C535" s="9" t="s">
        <v>883</v>
      </c>
      <c r="D535" s="8">
        <v>353.75</v>
      </c>
      <c r="E535">
        <v>150</v>
      </c>
      <c r="F535" s="1" t="s">
        <v>806</v>
      </c>
    </row>
    <row r="536" spans="1:6" ht="12.75">
      <c r="A536" s="8">
        <v>533</v>
      </c>
      <c r="B536" s="9" t="s">
        <v>874</v>
      </c>
      <c r="C536" s="9" t="s">
        <v>942</v>
      </c>
      <c r="D536" s="8">
        <f>101.24+22.19</f>
        <v>123.42999999999999</v>
      </c>
      <c r="E536">
        <v>150</v>
      </c>
      <c r="F536" s="1" t="s">
        <v>806</v>
      </c>
    </row>
    <row r="537" spans="1:6" ht="12.75">
      <c r="A537" s="8">
        <v>534</v>
      </c>
      <c r="B537" s="9" t="s">
        <v>183</v>
      </c>
      <c r="C537" s="9" t="s">
        <v>943</v>
      </c>
      <c r="D537" s="8">
        <v>1293.41</v>
      </c>
      <c r="E537">
        <v>150</v>
      </c>
      <c r="F537" s="1" t="s">
        <v>806</v>
      </c>
    </row>
    <row r="538" spans="1:6" ht="12.75">
      <c r="A538" s="8">
        <v>535</v>
      </c>
      <c r="B538" s="9" t="s">
        <v>183</v>
      </c>
      <c r="C538" s="9" t="s">
        <v>944</v>
      </c>
      <c r="D538" s="8">
        <v>1137.21</v>
      </c>
      <c r="E538">
        <v>150</v>
      </c>
      <c r="F538" s="1" t="s">
        <v>806</v>
      </c>
    </row>
    <row r="539" spans="1:6" ht="12.75">
      <c r="A539" s="8">
        <v>536</v>
      </c>
      <c r="B539" s="9" t="s">
        <v>133</v>
      </c>
      <c r="C539" s="9" t="s">
        <v>945</v>
      </c>
      <c r="D539" s="8">
        <f>240.38+176.43</f>
        <v>416.81</v>
      </c>
      <c r="E539">
        <v>150</v>
      </c>
      <c r="F539" s="1" t="s">
        <v>806</v>
      </c>
    </row>
    <row r="540" spans="1:6" ht="12.75">
      <c r="A540" s="8">
        <v>537</v>
      </c>
      <c r="B540" s="9" t="s">
        <v>133</v>
      </c>
      <c r="C540" s="9" t="s">
        <v>946</v>
      </c>
      <c r="D540" s="8">
        <v>262.65</v>
      </c>
      <c r="E540">
        <v>150</v>
      </c>
      <c r="F540" s="1" t="s">
        <v>806</v>
      </c>
    </row>
    <row r="541" spans="1:6" ht="12.75">
      <c r="A541" s="8">
        <v>538</v>
      </c>
      <c r="B541" s="9" t="s">
        <v>133</v>
      </c>
      <c r="C541" s="9" t="s">
        <v>947</v>
      </c>
      <c r="D541" s="8">
        <v>132.33</v>
      </c>
      <c r="E541">
        <v>150</v>
      </c>
      <c r="F541" s="1" t="s">
        <v>806</v>
      </c>
    </row>
    <row r="542" spans="1:6" ht="12.75">
      <c r="A542" s="8">
        <v>539</v>
      </c>
      <c r="B542" s="9" t="s">
        <v>133</v>
      </c>
      <c r="C542" s="9" t="s">
        <v>948</v>
      </c>
      <c r="D542" s="8">
        <v>353.59</v>
      </c>
      <c r="E542">
        <v>150</v>
      </c>
      <c r="F542" s="1" t="s">
        <v>806</v>
      </c>
    </row>
    <row r="543" spans="1:6" ht="12.75">
      <c r="A543" s="8">
        <v>540</v>
      </c>
      <c r="B543" s="9" t="s">
        <v>133</v>
      </c>
      <c r="C543" s="9" t="s">
        <v>949</v>
      </c>
      <c r="D543" s="8">
        <v>99.23</v>
      </c>
      <c r="E543">
        <v>150</v>
      </c>
      <c r="F543" s="1" t="s">
        <v>806</v>
      </c>
    </row>
    <row r="544" spans="1:6" ht="12.75">
      <c r="A544" s="8">
        <v>541</v>
      </c>
      <c r="B544" s="9" t="s">
        <v>133</v>
      </c>
      <c r="C544" s="9" t="s">
        <v>950</v>
      </c>
      <c r="D544" s="8">
        <v>93</v>
      </c>
      <c r="E544">
        <v>150</v>
      </c>
      <c r="F544" s="1" t="s">
        <v>806</v>
      </c>
    </row>
    <row r="545" spans="1:6" ht="12.75">
      <c r="A545" s="8">
        <v>542</v>
      </c>
      <c r="B545" s="9" t="s">
        <v>133</v>
      </c>
      <c r="C545" s="9" t="s">
        <v>951</v>
      </c>
      <c r="D545" s="8">
        <v>96.35</v>
      </c>
      <c r="E545">
        <v>150</v>
      </c>
      <c r="F545" s="1" t="s">
        <v>806</v>
      </c>
    </row>
    <row r="546" spans="1:6" ht="12.75">
      <c r="A546" s="8">
        <v>543</v>
      </c>
      <c r="B546" s="9" t="s">
        <v>133</v>
      </c>
      <c r="C546" s="9" t="s">
        <v>952</v>
      </c>
      <c r="D546" s="8">
        <v>114.22</v>
      </c>
      <c r="E546">
        <v>150</v>
      </c>
      <c r="F546" s="1" t="s">
        <v>806</v>
      </c>
    </row>
    <row r="547" spans="1:6" ht="12.75">
      <c r="A547" s="8">
        <v>544</v>
      </c>
      <c r="B547" s="9" t="s">
        <v>133</v>
      </c>
      <c r="C547" s="9" t="s">
        <v>953</v>
      </c>
      <c r="D547" s="8">
        <v>313.16</v>
      </c>
      <c r="E547">
        <v>150</v>
      </c>
      <c r="F547" s="1" t="s">
        <v>806</v>
      </c>
    </row>
    <row r="548" spans="1:6" ht="12.75">
      <c r="A548" s="8">
        <v>545</v>
      </c>
      <c r="B548" s="9" t="s">
        <v>171</v>
      </c>
      <c r="C548" s="9" t="s">
        <v>954</v>
      </c>
      <c r="D548" s="8">
        <v>81.51</v>
      </c>
      <c r="E548">
        <v>150</v>
      </c>
      <c r="F548" s="1" t="s">
        <v>806</v>
      </c>
    </row>
    <row r="549" spans="1:6" ht="12.75">
      <c r="A549" s="8">
        <v>546</v>
      </c>
      <c r="B549" s="9" t="s">
        <v>171</v>
      </c>
      <c r="C549" s="9" t="s">
        <v>955</v>
      </c>
      <c r="D549" s="8">
        <v>144.34</v>
      </c>
      <c r="E549">
        <v>150</v>
      </c>
      <c r="F549" s="1" t="s">
        <v>806</v>
      </c>
    </row>
    <row r="550" spans="1:6" ht="12.75">
      <c r="A550" s="8">
        <v>547</v>
      </c>
      <c r="B550" s="9" t="s">
        <v>133</v>
      </c>
      <c r="C550" s="9" t="s">
        <v>956</v>
      </c>
      <c r="D550" s="8">
        <v>122.81</v>
      </c>
      <c r="E550">
        <v>150</v>
      </c>
      <c r="F550" s="1" t="s">
        <v>806</v>
      </c>
    </row>
    <row r="551" spans="1:6" ht="12.75">
      <c r="A551" s="8">
        <v>548</v>
      </c>
      <c r="B551" s="9" t="s">
        <v>133</v>
      </c>
      <c r="C551" s="9" t="s">
        <v>957</v>
      </c>
      <c r="D551" s="8">
        <v>51.62</v>
      </c>
      <c r="E551">
        <v>150</v>
      </c>
      <c r="F551" s="1" t="s">
        <v>806</v>
      </c>
    </row>
    <row r="552" spans="1:6" ht="12.75">
      <c r="A552" s="8">
        <v>549</v>
      </c>
      <c r="B552" s="9" t="s">
        <v>958</v>
      </c>
      <c r="C552" s="9" t="s">
        <v>959</v>
      </c>
      <c r="D552" s="8">
        <v>117.8</v>
      </c>
      <c r="E552">
        <v>150</v>
      </c>
      <c r="F552" s="1" t="s">
        <v>806</v>
      </c>
    </row>
    <row r="553" spans="1:6" ht="12.75">
      <c r="A553" s="8">
        <v>550</v>
      </c>
      <c r="B553" s="9" t="s">
        <v>133</v>
      </c>
      <c r="C553" s="9" t="s">
        <v>51</v>
      </c>
      <c r="D553" s="8">
        <f>2611.44+566.04+195.39+271.21+539.14+174.79+397.71</f>
        <v>4755.72</v>
      </c>
      <c r="E553">
        <v>150</v>
      </c>
      <c r="F553" s="1" t="s">
        <v>806</v>
      </c>
    </row>
    <row r="554" spans="1:6" ht="14.25" customHeight="1">
      <c r="A554" s="8">
        <v>551</v>
      </c>
      <c r="B554" s="9" t="s">
        <v>133</v>
      </c>
      <c r="C554" s="10" t="s">
        <v>961</v>
      </c>
      <c r="D554" s="8">
        <v>524.57</v>
      </c>
      <c r="E554">
        <v>150</v>
      </c>
      <c r="F554" s="1" t="s">
        <v>960</v>
      </c>
    </row>
    <row r="555" spans="1:6" ht="12.75">
      <c r="A555" s="8">
        <v>552</v>
      </c>
      <c r="B555" s="9" t="s">
        <v>133</v>
      </c>
      <c r="C555" s="9" t="s">
        <v>966</v>
      </c>
      <c r="D555" s="8">
        <v>529.75</v>
      </c>
      <c r="E555">
        <v>150</v>
      </c>
      <c r="F555" s="1" t="s">
        <v>960</v>
      </c>
    </row>
    <row r="556" spans="1:6" ht="12.75">
      <c r="A556" s="8">
        <v>553</v>
      </c>
      <c r="B556" s="9" t="s">
        <v>133</v>
      </c>
      <c r="C556" s="9" t="s">
        <v>967</v>
      </c>
      <c r="D556" s="8">
        <v>170.17</v>
      </c>
      <c r="E556">
        <v>150</v>
      </c>
      <c r="F556" s="1" t="s">
        <v>960</v>
      </c>
    </row>
    <row r="557" spans="1:6" ht="12.75">
      <c r="A557" s="8">
        <v>554</v>
      </c>
      <c r="B557" s="9" t="s">
        <v>171</v>
      </c>
      <c r="C557" s="9" t="s">
        <v>206</v>
      </c>
      <c r="D557" s="8">
        <v>49.15</v>
      </c>
      <c r="E557">
        <v>150</v>
      </c>
      <c r="F557" s="1" t="s">
        <v>960</v>
      </c>
    </row>
    <row r="558" spans="1:6" ht="12.75">
      <c r="A558" s="8">
        <v>555</v>
      </c>
      <c r="B558" s="9" t="s">
        <v>171</v>
      </c>
      <c r="C558" s="9" t="s">
        <v>968</v>
      </c>
      <c r="D558" s="8">
        <v>42.75</v>
      </c>
      <c r="E558">
        <v>150</v>
      </c>
      <c r="F558" s="1" t="s">
        <v>960</v>
      </c>
    </row>
    <row r="559" spans="1:6" ht="12.75">
      <c r="A559" s="8">
        <v>556</v>
      </c>
      <c r="B559" s="9" t="s">
        <v>171</v>
      </c>
      <c r="C559" s="9" t="s">
        <v>620</v>
      </c>
      <c r="D559" s="8">
        <v>48.71</v>
      </c>
      <c r="E559">
        <v>150</v>
      </c>
      <c r="F559" s="1" t="s">
        <v>960</v>
      </c>
    </row>
    <row r="560" spans="1:6" ht="12.75">
      <c r="A560" s="8">
        <v>557</v>
      </c>
      <c r="B560" s="9" t="s">
        <v>133</v>
      </c>
      <c r="C560" s="9" t="s">
        <v>969</v>
      </c>
      <c r="D560" s="8">
        <v>215.28</v>
      </c>
      <c r="E560">
        <v>150</v>
      </c>
      <c r="F560" s="1" t="s">
        <v>960</v>
      </c>
    </row>
    <row r="561" spans="1:6" ht="12.75">
      <c r="A561" s="8">
        <v>558</v>
      </c>
      <c r="B561" s="9" t="s">
        <v>133</v>
      </c>
      <c r="C561" s="9" t="s">
        <v>970</v>
      </c>
      <c r="D561" s="8">
        <v>147.48</v>
      </c>
      <c r="E561">
        <v>150</v>
      </c>
      <c r="F561" s="1" t="s">
        <v>960</v>
      </c>
    </row>
    <row r="562" spans="1:6" ht="12.75">
      <c r="A562" s="8">
        <v>559</v>
      </c>
      <c r="B562" s="9" t="s">
        <v>133</v>
      </c>
      <c r="C562" s="9" t="s">
        <v>971</v>
      </c>
      <c r="D562" s="8">
        <v>249.81</v>
      </c>
      <c r="E562">
        <v>150</v>
      </c>
      <c r="F562" s="1" t="s">
        <v>960</v>
      </c>
    </row>
    <row r="563" spans="1:6" ht="12.75">
      <c r="A563" s="8">
        <v>560</v>
      </c>
      <c r="B563" s="9" t="s">
        <v>171</v>
      </c>
      <c r="C563" s="9" t="s">
        <v>972</v>
      </c>
      <c r="D563" s="8">
        <v>67.41</v>
      </c>
      <c r="E563">
        <v>150</v>
      </c>
      <c r="F563" s="1" t="s">
        <v>960</v>
      </c>
    </row>
    <row r="564" spans="1:6" ht="12.75">
      <c r="A564" s="8">
        <v>561</v>
      </c>
      <c r="B564" s="9" t="s">
        <v>133</v>
      </c>
      <c r="C564" s="9" t="s">
        <v>973</v>
      </c>
      <c r="D564" s="8">
        <v>90.36</v>
      </c>
      <c r="E564">
        <v>150</v>
      </c>
      <c r="F564" s="1" t="s">
        <v>960</v>
      </c>
    </row>
    <row r="565" spans="1:6" ht="12.75">
      <c r="A565" s="8">
        <v>562</v>
      </c>
      <c r="B565" s="9" t="s">
        <v>133</v>
      </c>
      <c r="C565" s="9" t="s">
        <v>974</v>
      </c>
      <c r="D565" s="8">
        <v>156.45</v>
      </c>
      <c r="E565">
        <v>150</v>
      </c>
      <c r="F565" s="1" t="s">
        <v>960</v>
      </c>
    </row>
    <row r="566" spans="1:6" ht="12.75">
      <c r="A566" s="8">
        <v>563</v>
      </c>
      <c r="B566" s="9" t="s">
        <v>133</v>
      </c>
      <c r="C566" s="9" t="s">
        <v>975</v>
      </c>
      <c r="D566" s="8">
        <v>156.36</v>
      </c>
      <c r="E566">
        <v>150</v>
      </c>
      <c r="F566" s="1" t="s">
        <v>960</v>
      </c>
    </row>
    <row r="567" spans="1:6" ht="12.75">
      <c r="A567" s="8">
        <v>564</v>
      </c>
      <c r="B567" s="9" t="s">
        <v>133</v>
      </c>
      <c r="C567" s="9" t="s">
        <v>976</v>
      </c>
      <c r="D567" s="8">
        <v>245.86</v>
      </c>
      <c r="E567">
        <v>150</v>
      </c>
      <c r="F567" s="1" t="s">
        <v>960</v>
      </c>
    </row>
    <row r="568" spans="1:6" ht="12.75">
      <c r="A568" s="8">
        <v>565</v>
      </c>
      <c r="B568" s="9" t="s">
        <v>133</v>
      </c>
      <c r="C568" s="9" t="s">
        <v>977</v>
      </c>
      <c r="D568" s="8">
        <v>150.77</v>
      </c>
      <c r="E568">
        <v>150</v>
      </c>
      <c r="F568" s="1" t="s">
        <v>960</v>
      </c>
    </row>
    <row r="569" spans="1:6" ht="12.75">
      <c r="A569" s="8">
        <v>566</v>
      </c>
      <c r="B569" s="9" t="s">
        <v>774</v>
      </c>
      <c r="C569" s="9" t="s">
        <v>978</v>
      </c>
      <c r="D569" s="8">
        <v>99.75</v>
      </c>
      <c r="E569">
        <v>150</v>
      </c>
      <c r="F569" s="1" t="s">
        <v>960</v>
      </c>
    </row>
    <row r="570" spans="1:6" ht="12.75">
      <c r="A570" s="8">
        <v>567</v>
      </c>
      <c r="B570" s="9" t="s">
        <v>674</v>
      </c>
      <c r="C570" s="9" t="s">
        <v>168</v>
      </c>
      <c r="D570" s="8">
        <v>100.07</v>
      </c>
      <c r="E570">
        <v>150</v>
      </c>
      <c r="F570" s="1" t="s">
        <v>960</v>
      </c>
    </row>
    <row r="571" spans="1:6" ht="12.75">
      <c r="A571" s="8">
        <v>568</v>
      </c>
      <c r="B571" s="9" t="s">
        <v>979</v>
      </c>
      <c r="C571" s="9" t="s">
        <v>980</v>
      </c>
      <c r="D571" s="8">
        <v>249.61</v>
      </c>
      <c r="E571">
        <v>150</v>
      </c>
      <c r="F571" s="1" t="s">
        <v>960</v>
      </c>
    </row>
    <row r="572" spans="1:6" ht="12.75">
      <c r="A572" s="8">
        <v>569</v>
      </c>
      <c r="B572" s="9" t="s">
        <v>133</v>
      </c>
      <c r="C572" s="9" t="s">
        <v>981</v>
      </c>
      <c r="D572" s="8">
        <v>150.92</v>
      </c>
      <c r="E572">
        <v>150</v>
      </c>
      <c r="F572" s="1" t="s">
        <v>960</v>
      </c>
    </row>
    <row r="573" spans="1:6" ht="12.75">
      <c r="A573" s="8">
        <v>570</v>
      </c>
      <c r="B573" s="9" t="s">
        <v>133</v>
      </c>
      <c r="C573" s="9" t="s">
        <v>982</v>
      </c>
      <c r="D573" s="8">
        <v>749.71</v>
      </c>
      <c r="E573">
        <v>150</v>
      </c>
      <c r="F573" s="1" t="s">
        <v>960</v>
      </c>
    </row>
    <row r="574" spans="1:6" ht="12.75">
      <c r="A574" s="8">
        <v>571</v>
      </c>
      <c r="B574" s="9" t="s">
        <v>183</v>
      </c>
      <c r="C574" s="9" t="s">
        <v>984</v>
      </c>
      <c r="D574" s="8">
        <v>394.59</v>
      </c>
      <c r="E574">
        <v>150</v>
      </c>
      <c r="F574" s="1" t="s">
        <v>960</v>
      </c>
    </row>
    <row r="575" spans="1:6" ht="12.75">
      <c r="A575" s="8">
        <v>572</v>
      </c>
      <c r="B575" s="9" t="s">
        <v>133</v>
      </c>
      <c r="C575" s="9" t="s">
        <v>986</v>
      </c>
      <c r="D575" s="8">
        <v>404.34</v>
      </c>
      <c r="E575">
        <v>150</v>
      </c>
      <c r="F575" s="1" t="s">
        <v>985</v>
      </c>
    </row>
    <row r="576" spans="1:6" ht="12.75">
      <c r="A576" s="8">
        <v>573</v>
      </c>
      <c r="B576" s="9" t="s">
        <v>133</v>
      </c>
      <c r="C576" s="9" t="s">
        <v>987</v>
      </c>
      <c r="D576" s="8">
        <v>232.66</v>
      </c>
      <c r="E576">
        <v>150</v>
      </c>
      <c r="F576" s="1" t="s">
        <v>985</v>
      </c>
    </row>
    <row r="577" spans="1:6" ht="12.75">
      <c r="A577" s="8">
        <v>574</v>
      </c>
      <c r="B577" s="9" t="s">
        <v>133</v>
      </c>
      <c r="C577" s="9" t="s">
        <v>988</v>
      </c>
      <c r="D577" s="8">
        <v>136.05</v>
      </c>
      <c r="E577">
        <v>150</v>
      </c>
      <c r="F577" s="1" t="s">
        <v>985</v>
      </c>
    </row>
    <row r="578" spans="1:6" ht="12.75">
      <c r="A578" s="8">
        <v>575</v>
      </c>
      <c r="B578" s="9" t="s">
        <v>133</v>
      </c>
      <c r="C578" s="9" t="s">
        <v>989</v>
      </c>
      <c r="D578" s="8">
        <v>88.6</v>
      </c>
      <c r="E578">
        <v>150</v>
      </c>
      <c r="F578" s="1" t="s">
        <v>985</v>
      </c>
    </row>
    <row r="579" spans="1:6" ht="12.75">
      <c r="A579" s="8">
        <v>576</v>
      </c>
      <c r="B579" s="9" t="s">
        <v>133</v>
      </c>
      <c r="C579" s="9" t="s">
        <v>990</v>
      </c>
      <c r="D579" s="8">
        <v>45.67</v>
      </c>
      <c r="E579">
        <v>150</v>
      </c>
      <c r="F579" s="1" t="s">
        <v>985</v>
      </c>
    </row>
    <row r="580" spans="1:6" ht="12.75">
      <c r="A580" s="8">
        <v>577</v>
      </c>
      <c r="B580" s="9" t="s">
        <v>133</v>
      </c>
      <c r="C580" s="9" t="s">
        <v>991</v>
      </c>
      <c r="D580" s="8">
        <v>608.74</v>
      </c>
      <c r="E580">
        <v>150</v>
      </c>
      <c r="F580" s="1" t="s">
        <v>985</v>
      </c>
    </row>
    <row r="581" spans="1:6" ht="12.75">
      <c r="A581" s="8">
        <v>578</v>
      </c>
      <c r="B581" s="9" t="s">
        <v>133</v>
      </c>
      <c r="C581" s="9" t="s">
        <v>992</v>
      </c>
      <c r="D581" s="8">
        <v>737.38</v>
      </c>
      <c r="E581">
        <v>150</v>
      </c>
      <c r="F581" s="1" t="s">
        <v>985</v>
      </c>
    </row>
    <row r="582" spans="1:6" ht="12.75">
      <c r="A582" s="8">
        <v>579</v>
      </c>
      <c r="B582" s="9" t="s">
        <v>133</v>
      </c>
      <c r="C582" s="9" t="s">
        <v>993</v>
      </c>
      <c r="D582" s="8">
        <v>220</v>
      </c>
      <c r="E582">
        <v>150</v>
      </c>
      <c r="F582" s="1" t="s">
        <v>985</v>
      </c>
    </row>
    <row r="583" spans="1:6" ht="12.75">
      <c r="A583" s="8">
        <v>580</v>
      </c>
      <c r="B583" s="9" t="s">
        <v>133</v>
      </c>
      <c r="C583" s="9" t="s">
        <v>994</v>
      </c>
      <c r="D583" s="8">
        <f>125.21+212.62</f>
        <v>337.83</v>
      </c>
      <c r="E583">
        <v>150</v>
      </c>
      <c r="F583" s="1" t="s">
        <v>985</v>
      </c>
    </row>
    <row r="584" spans="1:6" ht="12.75">
      <c r="A584" s="8">
        <v>581</v>
      </c>
      <c r="B584" s="9" t="s">
        <v>133</v>
      </c>
      <c r="C584" s="9" t="s">
        <v>995</v>
      </c>
      <c r="D584" s="8">
        <v>193.43</v>
      </c>
      <c r="E584">
        <v>150</v>
      </c>
      <c r="F584" s="1" t="s">
        <v>985</v>
      </c>
    </row>
    <row r="585" spans="1:6" ht="12.75">
      <c r="A585" s="8">
        <v>582</v>
      </c>
      <c r="B585" s="9" t="s">
        <v>133</v>
      </c>
      <c r="C585" s="9" t="s">
        <v>996</v>
      </c>
      <c r="D585" s="8">
        <f>430+70.94</f>
        <v>500.94</v>
      </c>
      <c r="E585">
        <v>150</v>
      </c>
      <c r="F585" s="1" t="s">
        <v>985</v>
      </c>
    </row>
    <row r="586" spans="1:6" ht="12.75">
      <c r="A586" s="8">
        <v>583</v>
      </c>
      <c r="B586" s="9" t="s">
        <v>133</v>
      </c>
      <c r="C586" s="9" t="s">
        <v>997</v>
      </c>
      <c r="D586" s="8">
        <v>1047.94</v>
      </c>
      <c r="E586">
        <v>150</v>
      </c>
      <c r="F586" s="1" t="s">
        <v>985</v>
      </c>
    </row>
    <row r="587" spans="1:6" ht="12.75">
      <c r="A587" s="8">
        <v>584</v>
      </c>
      <c r="B587" s="9" t="s">
        <v>133</v>
      </c>
      <c r="C587" s="9" t="s">
        <v>999</v>
      </c>
      <c r="D587" s="8">
        <f>46.95+147.49</f>
        <v>194.44</v>
      </c>
      <c r="E587">
        <v>150</v>
      </c>
      <c r="F587" s="1" t="s">
        <v>998</v>
      </c>
    </row>
    <row r="588" spans="1:6" ht="12.75">
      <c r="A588" s="8">
        <v>585</v>
      </c>
      <c r="B588" s="9" t="s">
        <v>133</v>
      </c>
      <c r="C588" s="9" t="s">
        <v>1000</v>
      </c>
      <c r="D588" s="9">
        <v>100.5</v>
      </c>
      <c r="E588">
        <v>150</v>
      </c>
      <c r="F588" s="1" t="s">
        <v>998</v>
      </c>
    </row>
    <row r="589" spans="1:6" ht="12.75">
      <c r="A589" s="8">
        <v>586</v>
      </c>
      <c r="B589" s="9" t="s">
        <v>133</v>
      </c>
      <c r="C589" s="9" t="s">
        <v>1001</v>
      </c>
      <c r="D589" s="8">
        <f>66.1+6051</f>
        <v>6117.1</v>
      </c>
      <c r="E589">
        <v>150</v>
      </c>
      <c r="F589" s="1" t="s">
        <v>998</v>
      </c>
    </row>
    <row r="590" spans="1:6" ht="12.75">
      <c r="A590" s="8">
        <v>587</v>
      </c>
      <c r="B590" s="9" t="s">
        <v>133</v>
      </c>
      <c r="C590" s="9" t="s">
        <v>1002</v>
      </c>
      <c r="D590" s="8">
        <v>74.14</v>
      </c>
      <c r="E590">
        <v>150</v>
      </c>
      <c r="F590" s="1" t="s">
        <v>998</v>
      </c>
    </row>
    <row r="591" spans="1:6" ht="12.75">
      <c r="A591" s="8">
        <v>588</v>
      </c>
      <c r="B591" s="9" t="s">
        <v>133</v>
      </c>
      <c r="C591" s="9" t="s">
        <v>1003</v>
      </c>
      <c r="D591" s="8">
        <v>87.26</v>
      </c>
      <c r="E591">
        <v>150</v>
      </c>
      <c r="F591" s="1" t="s">
        <v>998</v>
      </c>
    </row>
    <row r="592" spans="1:6" ht="12.75">
      <c r="A592" s="8">
        <v>589</v>
      </c>
      <c r="B592" s="9" t="s">
        <v>133</v>
      </c>
      <c r="C592" s="9" t="s">
        <v>1004</v>
      </c>
      <c r="D592" s="8">
        <v>97.98</v>
      </c>
      <c r="E592">
        <v>150</v>
      </c>
      <c r="F592" s="1" t="s">
        <v>998</v>
      </c>
    </row>
    <row r="593" spans="1:6" ht="12.75">
      <c r="A593" s="8">
        <v>590</v>
      </c>
      <c r="B593" s="9" t="s">
        <v>133</v>
      </c>
      <c r="C593" s="9" t="s">
        <v>1005</v>
      </c>
      <c r="D593" s="8">
        <v>100.46</v>
      </c>
      <c r="E593">
        <v>150</v>
      </c>
      <c r="F593" s="1" t="s">
        <v>998</v>
      </c>
    </row>
    <row r="594" spans="1:6" ht="12.75">
      <c r="A594" s="8">
        <v>591</v>
      </c>
      <c r="B594" s="9" t="s">
        <v>133</v>
      </c>
      <c r="C594" s="9" t="s">
        <v>1006</v>
      </c>
      <c r="D594" s="8">
        <v>107.37</v>
      </c>
      <c r="E594">
        <v>150</v>
      </c>
      <c r="F594" s="1" t="s">
        <v>998</v>
      </c>
    </row>
    <row r="595" spans="1:6" ht="12.75">
      <c r="A595" s="8">
        <v>592</v>
      </c>
      <c r="B595" s="9" t="s">
        <v>133</v>
      </c>
      <c r="C595" s="9" t="s">
        <v>1007</v>
      </c>
      <c r="D595" s="8">
        <v>273.7</v>
      </c>
      <c r="E595">
        <v>150</v>
      </c>
      <c r="F595" s="1" t="s">
        <v>998</v>
      </c>
    </row>
    <row r="596" spans="1:6" ht="12.75">
      <c r="A596" s="8">
        <v>593</v>
      </c>
      <c r="B596" s="9" t="s">
        <v>133</v>
      </c>
      <c r="C596" s="9" t="s">
        <v>1008</v>
      </c>
      <c r="D596" s="8">
        <v>895.94</v>
      </c>
      <c r="E596">
        <v>150</v>
      </c>
      <c r="F596" s="1" t="s">
        <v>998</v>
      </c>
    </row>
    <row r="597" spans="1:6" ht="12.75">
      <c r="A597" s="8">
        <v>594</v>
      </c>
      <c r="B597" s="9" t="s">
        <v>133</v>
      </c>
      <c r="C597" s="9" t="s">
        <v>1009</v>
      </c>
      <c r="D597" s="8">
        <v>176.66</v>
      </c>
      <c r="E597">
        <v>150</v>
      </c>
      <c r="F597" s="1" t="s">
        <v>998</v>
      </c>
    </row>
    <row r="598" spans="1:6" ht="12.75">
      <c r="A598" s="8">
        <v>595</v>
      </c>
      <c r="B598" s="9" t="s">
        <v>133</v>
      </c>
      <c r="C598" s="9" t="s">
        <v>1010</v>
      </c>
      <c r="D598" s="8">
        <v>178.71</v>
      </c>
      <c r="E598">
        <v>150</v>
      </c>
      <c r="F598" s="1" t="s">
        <v>998</v>
      </c>
    </row>
    <row r="599" spans="1:6" ht="12.75">
      <c r="A599" s="8">
        <v>596</v>
      </c>
      <c r="B599" s="9" t="s">
        <v>133</v>
      </c>
      <c r="C599" s="9" t="s">
        <v>1011</v>
      </c>
      <c r="D599" s="8">
        <v>112.87</v>
      </c>
      <c r="E599">
        <v>150</v>
      </c>
      <c r="F599" s="1" t="s">
        <v>998</v>
      </c>
    </row>
    <row r="600" spans="1:6" ht="12.75">
      <c r="A600" s="8">
        <v>597</v>
      </c>
      <c r="B600" s="9" t="s">
        <v>133</v>
      </c>
      <c r="C600" s="9" t="s">
        <v>1012</v>
      </c>
      <c r="D600" s="8">
        <v>135.49</v>
      </c>
      <c r="E600">
        <v>150</v>
      </c>
      <c r="F600" s="1" t="s">
        <v>998</v>
      </c>
    </row>
    <row r="601" spans="1:6" ht="12.75">
      <c r="A601" s="8">
        <v>598</v>
      </c>
      <c r="B601" s="9" t="s">
        <v>133</v>
      </c>
      <c r="C601" s="9" t="s">
        <v>1013</v>
      </c>
      <c r="D601" s="8">
        <v>148.54</v>
      </c>
      <c r="E601">
        <v>150</v>
      </c>
      <c r="F601" s="1" t="s">
        <v>998</v>
      </c>
    </row>
    <row r="602" spans="1:6" ht="12.75">
      <c r="A602" s="8">
        <v>599</v>
      </c>
      <c r="B602" s="9" t="s">
        <v>674</v>
      </c>
      <c r="C602" s="9" t="s">
        <v>973</v>
      </c>
      <c r="D602" s="8">
        <v>127.85</v>
      </c>
      <c r="E602">
        <v>150</v>
      </c>
      <c r="F602" s="1" t="s">
        <v>998</v>
      </c>
    </row>
    <row r="603" spans="1:6" ht="12.75">
      <c r="A603" s="8">
        <v>600</v>
      </c>
      <c r="B603" s="9" t="s">
        <v>133</v>
      </c>
      <c r="C603" s="9" t="s">
        <v>1014</v>
      </c>
      <c r="D603" s="8">
        <v>117.2</v>
      </c>
      <c r="E603">
        <v>150</v>
      </c>
      <c r="F603" s="1" t="s">
        <v>998</v>
      </c>
    </row>
    <row r="604" spans="1:6" ht="12.75">
      <c r="A604" s="8">
        <v>601</v>
      </c>
      <c r="B604" s="9" t="s">
        <v>133</v>
      </c>
      <c r="C604" s="9" t="s">
        <v>1015</v>
      </c>
      <c r="D604" s="8">
        <v>360.91</v>
      </c>
      <c r="E604">
        <v>150</v>
      </c>
      <c r="F604" s="1" t="s">
        <v>998</v>
      </c>
    </row>
    <row r="605" spans="1:6" ht="12.75">
      <c r="A605" s="8">
        <v>602</v>
      </c>
      <c r="B605" s="9" t="s">
        <v>133</v>
      </c>
      <c r="C605" s="9" t="s">
        <v>1016</v>
      </c>
      <c r="D605" s="8">
        <v>399.24</v>
      </c>
      <c r="E605">
        <v>150</v>
      </c>
      <c r="F605" s="1" t="s">
        <v>998</v>
      </c>
    </row>
    <row r="606" spans="1:6" ht="12.75">
      <c r="A606" s="8">
        <v>603</v>
      </c>
      <c r="B606" s="9" t="s">
        <v>133</v>
      </c>
      <c r="C606" s="9" t="s">
        <v>1017</v>
      </c>
      <c r="D606" s="8">
        <v>358.51</v>
      </c>
      <c r="E606">
        <v>150</v>
      </c>
      <c r="F606" s="1" t="s">
        <v>998</v>
      </c>
    </row>
    <row r="607" spans="1:6" ht="12.75">
      <c r="A607" s="8">
        <v>604</v>
      </c>
      <c r="B607" s="9" t="s">
        <v>133</v>
      </c>
      <c r="C607" s="9" t="s">
        <v>1018</v>
      </c>
      <c r="D607" s="8">
        <v>177.28</v>
      </c>
      <c r="E607">
        <v>150</v>
      </c>
      <c r="F607" s="1" t="s">
        <v>998</v>
      </c>
    </row>
    <row r="608" spans="1:6" ht="12.75">
      <c r="A608" s="8">
        <v>605</v>
      </c>
      <c r="B608" s="9" t="s">
        <v>133</v>
      </c>
      <c r="C608" s="9" t="s">
        <v>1019</v>
      </c>
      <c r="D608" s="8">
        <v>177.22</v>
      </c>
      <c r="E608">
        <v>150</v>
      </c>
      <c r="F608" s="1" t="s">
        <v>998</v>
      </c>
    </row>
    <row r="609" spans="1:6" ht="12.75">
      <c r="A609" s="8">
        <v>606</v>
      </c>
      <c r="B609" s="9" t="s">
        <v>133</v>
      </c>
      <c r="C609" s="9" t="s">
        <v>1020</v>
      </c>
      <c r="D609" s="8">
        <v>128.22</v>
      </c>
      <c r="E609">
        <v>150</v>
      </c>
      <c r="F609" s="1" t="s">
        <v>998</v>
      </c>
    </row>
    <row r="610" spans="1:6" ht="12.75">
      <c r="A610" s="8">
        <v>607</v>
      </c>
      <c r="B610" s="9" t="s">
        <v>133</v>
      </c>
      <c r="C610" s="9" t="s">
        <v>1021</v>
      </c>
      <c r="D610" s="8">
        <v>245.02</v>
      </c>
      <c r="E610">
        <v>150</v>
      </c>
      <c r="F610" s="1" t="s">
        <v>998</v>
      </c>
    </row>
    <row r="611" spans="1:6" ht="12.75">
      <c r="A611" s="8">
        <v>608</v>
      </c>
      <c r="B611" s="9" t="s">
        <v>133</v>
      </c>
      <c r="C611" s="9" t="s">
        <v>1022</v>
      </c>
      <c r="D611" s="8">
        <f>413.95+138.32</f>
        <v>552.27</v>
      </c>
      <c r="E611">
        <v>150</v>
      </c>
      <c r="F611" s="1" t="s">
        <v>998</v>
      </c>
    </row>
    <row r="612" spans="1:6" ht="12.75">
      <c r="A612" s="8">
        <v>609</v>
      </c>
      <c r="B612" s="9" t="s">
        <v>133</v>
      </c>
      <c r="C612" s="9" t="s">
        <v>1023</v>
      </c>
      <c r="D612" s="8">
        <v>845.64</v>
      </c>
      <c r="E612">
        <v>150</v>
      </c>
      <c r="F612" s="1" t="s">
        <v>998</v>
      </c>
    </row>
    <row r="613" spans="1:6" ht="12.75">
      <c r="A613" s="8">
        <v>610</v>
      </c>
      <c r="B613" s="9" t="s">
        <v>674</v>
      </c>
      <c r="C613" s="9" t="s">
        <v>1024</v>
      </c>
      <c r="D613" s="8">
        <f>178.9+178.94</f>
        <v>357.84000000000003</v>
      </c>
      <c r="E613">
        <v>150</v>
      </c>
      <c r="F613" s="1" t="s">
        <v>998</v>
      </c>
    </row>
    <row r="614" spans="1:6" ht="12.75">
      <c r="A614" s="8">
        <v>611</v>
      </c>
      <c r="B614" s="9" t="s">
        <v>133</v>
      </c>
      <c r="C614" s="9" t="s">
        <v>1025</v>
      </c>
      <c r="D614" s="8">
        <v>882.14</v>
      </c>
      <c r="E614">
        <v>150</v>
      </c>
      <c r="F614" s="1" t="s">
        <v>998</v>
      </c>
    </row>
    <row r="615" spans="1:6" ht="12.75">
      <c r="A615" s="8">
        <v>612</v>
      </c>
      <c r="B615" s="9" t="s">
        <v>133</v>
      </c>
      <c r="C615" s="9" t="s">
        <v>1026</v>
      </c>
      <c r="D615" s="8">
        <v>177.88</v>
      </c>
      <c r="E615">
        <v>150</v>
      </c>
      <c r="F615" s="1" t="s">
        <v>998</v>
      </c>
    </row>
    <row r="616" spans="1:6" ht="12.75">
      <c r="A616" s="8">
        <v>613</v>
      </c>
      <c r="B616" s="9" t="s">
        <v>133</v>
      </c>
      <c r="C616" s="9" t="s">
        <v>1027</v>
      </c>
      <c r="D616" s="8">
        <v>177.31</v>
      </c>
      <c r="E616">
        <v>150</v>
      </c>
      <c r="F616" s="1" t="s">
        <v>998</v>
      </c>
    </row>
    <row r="617" spans="1:6" ht="12.75">
      <c r="A617" s="8">
        <v>614</v>
      </c>
      <c r="B617" s="9" t="s">
        <v>133</v>
      </c>
      <c r="C617" s="9" t="s">
        <v>1028</v>
      </c>
      <c r="D617" s="8">
        <v>178.93</v>
      </c>
      <c r="E617">
        <v>150</v>
      </c>
      <c r="F617" s="1" t="s">
        <v>998</v>
      </c>
    </row>
    <row r="618" spans="1:6" ht="12.75">
      <c r="A618" s="8">
        <v>615</v>
      </c>
      <c r="B618" s="9" t="s">
        <v>133</v>
      </c>
      <c r="C618" s="9" t="s">
        <v>1029</v>
      </c>
      <c r="D618" s="8">
        <v>178.85</v>
      </c>
      <c r="E618">
        <v>150</v>
      </c>
      <c r="F618" s="1" t="s">
        <v>998</v>
      </c>
    </row>
    <row r="619" spans="1:6" ht="12.75">
      <c r="A619" s="8">
        <v>616</v>
      </c>
      <c r="B619" s="9" t="s">
        <v>133</v>
      </c>
      <c r="C619" s="9" t="s">
        <v>1030</v>
      </c>
      <c r="D619" s="8">
        <f>356.61+802.51</f>
        <v>1159.12</v>
      </c>
      <c r="E619">
        <v>150</v>
      </c>
      <c r="F619" s="1" t="s">
        <v>1031</v>
      </c>
    </row>
    <row r="620" spans="1:6" ht="12.75">
      <c r="A620" s="8">
        <v>617</v>
      </c>
      <c r="B620" s="9" t="s">
        <v>133</v>
      </c>
      <c r="C620" s="9" t="s">
        <v>1032</v>
      </c>
      <c r="D620" s="8">
        <f>798.16+180.39</f>
        <v>978.55</v>
      </c>
      <c r="E620">
        <v>150</v>
      </c>
      <c r="F620" s="1" t="s">
        <v>998</v>
      </c>
    </row>
    <row r="621" spans="1:6" ht="12.75">
      <c r="A621" s="8">
        <v>618</v>
      </c>
      <c r="B621" s="9" t="s">
        <v>133</v>
      </c>
      <c r="C621" s="9" t="s">
        <v>1033</v>
      </c>
      <c r="D621" s="8">
        <v>359.28</v>
      </c>
      <c r="E621">
        <v>150</v>
      </c>
      <c r="F621" s="1" t="s">
        <v>998</v>
      </c>
    </row>
    <row r="622" spans="1:6" ht="12.75">
      <c r="A622" s="8">
        <v>619</v>
      </c>
      <c r="B622" s="9" t="s">
        <v>133</v>
      </c>
      <c r="C622" s="9" t="s">
        <v>1034</v>
      </c>
      <c r="D622" s="8">
        <f>649.34</f>
        <v>649.34</v>
      </c>
      <c r="E622">
        <v>150</v>
      </c>
      <c r="F622" s="1" t="s">
        <v>998</v>
      </c>
    </row>
    <row r="623" spans="1:6" ht="12.75">
      <c r="A623" s="8">
        <v>620</v>
      </c>
      <c r="B623" s="9" t="s">
        <v>133</v>
      </c>
      <c r="C623" s="9" t="s">
        <v>1035</v>
      </c>
      <c r="D623" s="8">
        <v>135.09</v>
      </c>
      <c r="E623">
        <v>150</v>
      </c>
      <c r="F623" s="1" t="s">
        <v>998</v>
      </c>
    </row>
    <row r="624" spans="1:6" ht="12.75">
      <c r="A624" s="8">
        <v>621</v>
      </c>
      <c r="B624" s="9" t="s">
        <v>133</v>
      </c>
      <c r="C624" s="9" t="s">
        <v>1036</v>
      </c>
      <c r="D624" s="8">
        <v>129.95</v>
      </c>
      <c r="E624">
        <v>150</v>
      </c>
      <c r="F624" s="1" t="s">
        <v>998</v>
      </c>
    </row>
    <row r="625" spans="1:6" ht="12.75">
      <c r="A625" s="8">
        <v>622</v>
      </c>
      <c r="B625" s="9" t="s">
        <v>133</v>
      </c>
      <c r="C625" s="9" t="s">
        <v>1037</v>
      </c>
      <c r="D625" s="8">
        <v>119.26</v>
      </c>
      <c r="E625">
        <v>150</v>
      </c>
      <c r="F625" s="1" t="s">
        <v>998</v>
      </c>
    </row>
    <row r="626" spans="1:6" ht="12.75">
      <c r="A626" s="8">
        <v>623</v>
      </c>
      <c r="B626" s="9" t="s">
        <v>133</v>
      </c>
      <c r="C626" s="9" t="s">
        <v>1038</v>
      </c>
      <c r="D626" s="8">
        <v>109.15</v>
      </c>
      <c r="E626">
        <v>150</v>
      </c>
      <c r="F626" s="1" t="s">
        <v>998</v>
      </c>
    </row>
    <row r="627" spans="1:6" ht="12.75">
      <c r="A627" s="8">
        <v>624</v>
      </c>
      <c r="B627" s="9" t="s">
        <v>133</v>
      </c>
      <c r="C627" s="9" t="s">
        <v>1039</v>
      </c>
      <c r="D627" s="8">
        <v>107.41</v>
      </c>
      <c r="E627">
        <v>150</v>
      </c>
      <c r="F627" s="1" t="s">
        <v>998</v>
      </c>
    </row>
    <row r="628" spans="1:6" ht="12.75">
      <c r="A628" s="8">
        <v>625</v>
      </c>
      <c r="B628" s="9" t="s">
        <v>133</v>
      </c>
      <c r="C628" s="9" t="s">
        <v>1040</v>
      </c>
      <c r="D628" s="8">
        <v>99.7</v>
      </c>
      <c r="E628">
        <v>150</v>
      </c>
      <c r="F628" s="1" t="s">
        <v>998</v>
      </c>
    </row>
    <row r="629" spans="1:6" ht="12.75">
      <c r="A629" s="8">
        <v>626</v>
      </c>
      <c r="B629" s="9" t="s">
        <v>133</v>
      </c>
      <c r="C629" s="9" t="s">
        <v>1041</v>
      </c>
      <c r="D629" s="8">
        <v>106.89</v>
      </c>
      <c r="E629">
        <v>150</v>
      </c>
      <c r="F629" s="1" t="s">
        <v>998</v>
      </c>
    </row>
    <row r="630" spans="1:6" ht="12.75">
      <c r="A630" s="8">
        <v>627</v>
      </c>
      <c r="B630" s="9" t="s">
        <v>133</v>
      </c>
      <c r="C630" s="9" t="s">
        <v>1042</v>
      </c>
      <c r="D630" s="8">
        <v>751.47</v>
      </c>
      <c r="E630">
        <v>150</v>
      </c>
      <c r="F630" s="1" t="s">
        <v>998</v>
      </c>
    </row>
    <row r="631" spans="1:6" ht="12.75">
      <c r="A631" s="8">
        <v>628</v>
      </c>
      <c r="B631" s="9" t="s">
        <v>133</v>
      </c>
      <c r="C631" s="9" t="s">
        <v>1043</v>
      </c>
      <c r="D631" s="8">
        <v>175.07</v>
      </c>
      <c r="E631">
        <v>150</v>
      </c>
      <c r="F631" s="1" t="s">
        <v>998</v>
      </c>
    </row>
    <row r="632" spans="1:6" ht="12.75">
      <c r="A632" s="8">
        <v>629</v>
      </c>
      <c r="B632" s="9" t="s">
        <v>133</v>
      </c>
      <c r="C632" s="9" t="s">
        <v>1044</v>
      </c>
      <c r="D632" s="8">
        <v>302.32</v>
      </c>
      <c r="E632">
        <v>150</v>
      </c>
      <c r="F632" s="1" t="s">
        <v>998</v>
      </c>
    </row>
    <row r="633" spans="1:6" ht="12.75">
      <c r="A633" s="8">
        <v>630</v>
      </c>
      <c r="B633" s="9" t="s">
        <v>133</v>
      </c>
      <c r="C633" s="9" t="s">
        <v>1045</v>
      </c>
      <c r="D633" s="8">
        <v>358.77</v>
      </c>
      <c r="E633">
        <v>150</v>
      </c>
      <c r="F633" s="1" t="s">
        <v>998</v>
      </c>
    </row>
    <row r="634" spans="1:6" ht="12.75">
      <c r="A634" s="8">
        <v>631</v>
      </c>
      <c r="B634" s="9" t="s">
        <v>133</v>
      </c>
      <c r="C634" s="9" t="s">
        <v>1046</v>
      </c>
      <c r="D634" s="8">
        <v>69.66</v>
      </c>
      <c r="E634">
        <v>150</v>
      </c>
      <c r="F634" s="1" t="s">
        <v>998</v>
      </c>
    </row>
    <row r="635" spans="1:6" ht="12.75">
      <c r="A635" s="8">
        <v>632</v>
      </c>
      <c r="B635" s="9" t="s">
        <v>133</v>
      </c>
      <c r="C635" s="9" t="s">
        <v>1047</v>
      </c>
      <c r="D635" s="8">
        <v>440.32</v>
      </c>
      <c r="E635">
        <v>150</v>
      </c>
      <c r="F635" s="1" t="s">
        <v>998</v>
      </c>
    </row>
    <row r="636" spans="1:6" ht="12.75">
      <c r="A636" s="8">
        <v>633</v>
      </c>
      <c r="B636" s="9" t="s">
        <v>133</v>
      </c>
      <c r="C636" s="9" t="s">
        <v>1048</v>
      </c>
      <c r="D636" s="8">
        <v>305.76</v>
      </c>
      <c r="E636">
        <v>150</v>
      </c>
      <c r="F636" s="1" t="s">
        <v>998</v>
      </c>
    </row>
    <row r="637" spans="1:6" ht="12.75">
      <c r="A637" s="8">
        <v>634</v>
      </c>
      <c r="B637" s="9" t="s">
        <v>133</v>
      </c>
      <c r="C637" s="9" t="s">
        <v>1049</v>
      </c>
      <c r="D637" s="8">
        <v>195.93</v>
      </c>
      <c r="E637">
        <v>150</v>
      </c>
      <c r="F637" s="1" t="s">
        <v>998</v>
      </c>
    </row>
    <row r="638" spans="1:6" ht="12.75">
      <c r="A638" s="8">
        <v>635</v>
      </c>
      <c r="B638" s="9" t="s">
        <v>178</v>
      </c>
      <c r="C638" s="9" t="s">
        <v>1051</v>
      </c>
      <c r="D638" s="8">
        <v>364.51</v>
      </c>
      <c r="E638">
        <v>150</v>
      </c>
      <c r="F638" s="1" t="s">
        <v>1050</v>
      </c>
    </row>
    <row r="639" spans="1:6" ht="12.75">
      <c r="A639" s="8">
        <v>636</v>
      </c>
      <c r="B639" s="9" t="s">
        <v>133</v>
      </c>
      <c r="C639" s="9" t="s">
        <v>1052</v>
      </c>
      <c r="D639" s="8">
        <v>342.17</v>
      </c>
      <c r="E639">
        <v>150</v>
      </c>
      <c r="F639" s="1" t="s">
        <v>1050</v>
      </c>
    </row>
    <row r="640" spans="1:6" ht="12.75">
      <c r="A640" s="8">
        <v>637</v>
      </c>
      <c r="B640" s="9" t="s">
        <v>133</v>
      </c>
      <c r="C640" s="9" t="s">
        <v>1053</v>
      </c>
      <c r="D640" s="8">
        <f>285.69+419.37</f>
        <v>705.06</v>
      </c>
      <c r="E640">
        <v>150</v>
      </c>
      <c r="F640" s="1" t="s">
        <v>1050</v>
      </c>
    </row>
    <row r="641" spans="1:6" ht="12.75">
      <c r="A641" s="8">
        <v>638</v>
      </c>
      <c r="B641" s="9" t="s">
        <v>133</v>
      </c>
      <c r="C641" s="9" t="s">
        <v>1054</v>
      </c>
      <c r="D641" s="8">
        <v>282.96</v>
      </c>
      <c r="E641">
        <v>150</v>
      </c>
      <c r="F641" s="1" t="s">
        <v>1055</v>
      </c>
    </row>
    <row r="642" spans="1:6" ht="12.75">
      <c r="A642" s="8">
        <v>639</v>
      </c>
      <c r="B642" s="9" t="s">
        <v>133</v>
      </c>
      <c r="C642" s="9" t="s">
        <v>1056</v>
      </c>
      <c r="D642" s="8">
        <v>563.55</v>
      </c>
      <c r="E642">
        <v>150</v>
      </c>
      <c r="F642" s="1" t="s">
        <v>1055</v>
      </c>
    </row>
    <row r="643" spans="1:6" ht="12.75">
      <c r="A643" s="8">
        <v>640</v>
      </c>
      <c r="B643" s="9" t="s">
        <v>133</v>
      </c>
      <c r="C643" s="9" t="s">
        <v>1058</v>
      </c>
      <c r="D643" s="8">
        <v>679.89</v>
      </c>
      <c r="E643">
        <v>150</v>
      </c>
      <c r="F643" s="1" t="s">
        <v>1055</v>
      </c>
    </row>
    <row r="644" spans="1:6" ht="12.75">
      <c r="A644" s="8">
        <v>641</v>
      </c>
      <c r="B644" s="9" t="s">
        <v>133</v>
      </c>
      <c r="C644" s="9" t="s">
        <v>1057</v>
      </c>
      <c r="D644" s="8">
        <v>678.9</v>
      </c>
      <c r="E644">
        <v>150</v>
      </c>
      <c r="F644" s="1" t="s">
        <v>1055</v>
      </c>
    </row>
    <row r="645" spans="1:6" ht="12.75">
      <c r="A645" s="8">
        <v>642</v>
      </c>
      <c r="B645" s="9" t="s">
        <v>133</v>
      </c>
      <c r="C645" s="9" t="s">
        <v>1059</v>
      </c>
      <c r="D645" s="8">
        <v>676.28</v>
      </c>
      <c r="E645">
        <v>150</v>
      </c>
      <c r="F645" s="1" t="s">
        <v>1055</v>
      </c>
    </row>
    <row r="646" spans="1:6" ht="12.75">
      <c r="A646" s="8">
        <v>643</v>
      </c>
      <c r="B646" s="9" t="s">
        <v>133</v>
      </c>
      <c r="C646" s="9" t="s">
        <v>1060</v>
      </c>
      <c r="D646" s="8">
        <v>660.87</v>
      </c>
      <c r="E646">
        <v>150</v>
      </c>
      <c r="F646" s="1" t="s">
        <v>1055</v>
      </c>
    </row>
    <row r="647" spans="1:6" ht="12.75">
      <c r="A647" s="8">
        <v>644</v>
      </c>
      <c r="B647" s="9" t="s">
        <v>183</v>
      </c>
      <c r="C647" s="9" t="s">
        <v>1061</v>
      </c>
      <c r="D647" s="8">
        <f>668.98+646.58+291.46</f>
        <v>1607.02</v>
      </c>
      <c r="E647">
        <v>150</v>
      </c>
      <c r="F647" s="1" t="s">
        <v>1055</v>
      </c>
    </row>
    <row r="648" spans="1:6" ht="12.75">
      <c r="A648" s="8">
        <v>645</v>
      </c>
      <c r="B648" s="9" t="s">
        <v>133</v>
      </c>
      <c r="C648" s="9" t="s">
        <v>1062</v>
      </c>
      <c r="D648" s="8">
        <v>253.72</v>
      </c>
      <c r="E648">
        <v>150</v>
      </c>
      <c r="F648" s="1" t="s">
        <v>1063</v>
      </c>
    </row>
    <row r="649" spans="1:6" ht="12.75">
      <c r="A649" s="8">
        <v>646</v>
      </c>
      <c r="B649" s="9" t="s">
        <v>133</v>
      </c>
      <c r="C649" s="9" t="s">
        <v>1064</v>
      </c>
      <c r="D649" s="8">
        <v>333.65</v>
      </c>
      <c r="E649">
        <v>150</v>
      </c>
      <c r="F649" s="1" t="s">
        <v>1063</v>
      </c>
    </row>
    <row r="650" spans="1:6" ht="12.75">
      <c r="A650" s="8">
        <v>647</v>
      </c>
      <c r="B650" s="9" t="s">
        <v>774</v>
      </c>
      <c r="C650" s="9" t="s">
        <v>1065</v>
      </c>
      <c r="D650" s="8">
        <v>140.01</v>
      </c>
      <c r="E650">
        <v>150</v>
      </c>
      <c r="F650" s="1" t="s">
        <v>1063</v>
      </c>
    </row>
    <row r="651" spans="1:6" ht="12.75">
      <c r="A651" s="8">
        <v>648</v>
      </c>
      <c r="B651" s="9" t="s">
        <v>674</v>
      </c>
      <c r="C651" s="9" t="s">
        <v>1066</v>
      </c>
      <c r="D651" s="8">
        <f>88.15+183.25</f>
        <v>271.4</v>
      </c>
      <c r="E651">
        <v>150</v>
      </c>
      <c r="F651" s="1" t="s">
        <v>1063</v>
      </c>
    </row>
    <row r="652" spans="1:6" ht="12.75">
      <c r="A652" s="8">
        <v>649</v>
      </c>
      <c r="B652" s="9" t="s">
        <v>133</v>
      </c>
      <c r="C652" s="9" t="s">
        <v>1068</v>
      </c>
      <c r="D652" s="8">
        <v>157.4</v>
      </c>
      <c r="E652">
        <v>150</v>
      </c>
      <c r="F652" s="1" t="s">
        <v>1067</v>
      </c>
    </row>
    <row r="653" spans="1:6" ht="12.75">
      <c r="A653" s="8">
        <v>650</v>
      </c>
      <c r="B653" s="9" t="s">
        <v>133</v>
      </c>
      <c r="C653" s="9" t="s">
        <v>1069</v>
      </c>
      <c r="D653" s="8">
        <v>154.33</v>
      </c>
      <c r="E653">
        <v>150</v>
      </c>
      <c r="F653" s="1" t="s">
        <v>1067</v>
      </c>
    </row>
    <row r="654" spans="1:6" ht="12.75">
      <c r="A654" s="8">
        <v>651</v>
      </c>
      <c r="B654" s="9" t="s">
        <v>133</v>
      </c>
      <c r="C654" s="9" t="s">
        <v>1070</v>
      </c>
      <c r="D654" s="8">
        <v>153.84</v>
      </c>
      <c r="E654">
        <v>150</v>
      </c>
      <c r="F654" s="1" t="s">
        <v>1067</v>
      </c>
    </row>
    <row r="655" spans="1:6" ht="12.75">
      <c r="A655" s="8">
        <v>652</v>
      </c>
      <c r="B655" s="9" t="s">
        <v>133</v>
      </c>
      <c r="C655" s="9" t="s">
        <v>1071</v>
      </c>
      <c r="D655" s="8">
        <v>154.67</v>
      </c>
      <c r="E655">
        <v>150</v>
      </c>
      <c r="F655" s="1" t="s">
        <v>1067</v>
      </c>
    </row>
    <row r="656" spans="1:6" ht="12.75">
      <c r="A656" s="8">
        <v>653</v>
      </c>
      <c r="B656" s="9" t="s">
        <v>133</v>
      </c>
      <c r="C656" s="9" t="s">
        <v>1072</v>
      </c>
      <c r="D656" s="8">
        <v>153.96</v>
      </c>
      <c r="E656">
        <v>150</v>
      </c>
      <c r="F656" s="1" t="s">
        <v>1067</v>
      </c>
    </row>
    <row r="657" spans="1:6" ht="12.75">
      <c r="A657" s="8">
        <v>654</v>
      </c>
      <c r="B657" s="9" t="s">
        <v>133</v>
      </c>
      <c r="C657" s="9" t="s">
        <v>1073</v>
      </c>
      <c r="D657" s="8">
        <v>154.44</v>
      </c>
      <c r="E657">
        <v>150</v>
      </c>
      <c r="F657" s="1" t="s">
        <v>1067</v>
      </c>
    </row>
    <row r="658" spans="1:6" ht="12.75">
      <c r="A658" s="8">
        <v>655</v>
      </c>
      <c r="B658" s="9" t="s">
        <v>133</v>
      </c>
      <c r="C658" s="9" t="s">
        <v>1074</v>
      </c>
      <c r="D658" s="8">
        <v>150.04</v>
      </c>
      <c r="E658">
        <v>150</v>
      </c>
      <c r="F658" s="1" t="s">
        <v>1067</v>
      </c>
    </row>
    <row r="659" spans="1:6" ht="12.75">
      <c r="A659" s="8">
        <v>656</v>
      </c>
      <c r="B659" s="9" t="s">
        <v>133</v>
      </c>
      <c r="C659" s="9" t="s">
        <v>1075</v>
      </c>
      <c r="D659" s="8">
        <v>152.64</v>
      </c>
      <c r="E659">
        <v>150</v>
      </c>
      <c r="F659" s="1" t="s">
        <v>1067</v>
      </c>
    </row>
    <row r="660" spans="1:6" ht="12.75">
      <c r="A660" s="8">
        <v>657</v>
      </c>
      <c r="B660" s="9" t="s">
        <v>133</v>
      </c>
      <c r="C660" s="9" t="s">
        <v>1082</v>
      </c>
      <c r="D660" s="8">
        <v>153</v>
      </c>
      <c r="E660">
        <v>150</v>
      </c>
      <c r="F660" s="1" t="s">
        <v>1067</v>
      </c>
    </row>
    <row r="661" spans="1:6" ht="12.75">
      <c r="A661" s="8">
        <v>658</v>
      </c>
      <c r="B661" s="9" t="s">
        <v>133</v>
      </c>
      <c r="C661" s="9" t="s">
        <v>1076</v>
      </c>
      <c r="D661" s="8">
        <v>152.28</v>
      </c>
      <c r="E661">
        <v>150</v>
      </c>
      <c r="F661" s="1" t="s">
        <v>1067</v>
      </c>
    </row>
    <row r="662" spans="1:6" ht="12.75">
      <c r="A662" s="8">
        <v>659</v>
      </c>
      <c r="B662" s="9" t="s">
        <v>133</v>
      </c>
      <c r="C662" s="9" t="s">
        <v>1077</v>
      </c>
      <c r="D662" s="8">
        <v>157.82</v>
      </c>
      <c r="E662">
        <v>150</v>
      </c>
      <c r="F662" s="1" t="s">
        <v>1067</v>
      </c>
    </row>
    <row r="663" spans="1:6" ht="12.75">
      <c r="A663" s="8">
        <v>660</v>
      </c>
      <c r="B663" s="9" t="s">
        <v>133</v>
      </c>
      <c r="C663" s="9" t="s">
        <v>1078</v>
      </c>
      <c r="D663" s="8">
        <v>155.64</v>
      </c>
      <c r="E663">
        <v>150</v>
      </c>
      <c r="F663" s="1" t="s">
        <v>1067</v>
      </c>
    </row>
    <row r="664" spans="1:6" ht="12.75">
      <c r="A664" s="8">
        <v>661</v>
      </c>
      <c r="B664" s="9" t="s">
        <v>133</v>
      </c>
      <c r="C664" s="9" t="s">
        <v>1081</v>
      </c>
      <c r="D664" s="8">
        <v>158.15</v>
      </c>
      <c r="E664">
        <v>150</v>
      </c>
      <c r="F664" s="1" t="s">
        <v>1067</v>
      </c>
    </row>
    <row r="665" spans="1:6" ht="12.75">
      <c r="A665" s="8">
        <v>662</v>
      </c>
      <c r="B665" s="9" t="s">
        <v>133</v>
      </c>
      <c r="C665" s="9" t="s">
        <v>1079</v>
      </c>
      <c r="D665" s="8">
        <v>160.27</v>
      </c>
      <c r="E665">
        <v>150</v>
      </c>
      <c r="F665" s="1" t="s">
        <v>1067</v>
      </c>
    </row>
    <row r="666" spans="1:6" ht="12.75">
      <c r="A666" s="8">
        <v>663</v>
      </c>
      <c r="B666" s="9" t="s">
        <v>133</v>
      </c>
      <c r="C666" s="9" t="s">
        <v>1080</v>
      </c>
      <c r="D666" s="8">
        <v>161.45</v>
      </c>
      <c r="E666">
        <v>150</v>
      </c>
      <c r="F666" s="1" t="s">
        <v>1067</v>
      </c>
    </row>
    <row r="667" spans="1:6" ht="12.75">
      <c r="A667" s="8">
        <v>664</v>
      </c>
      <c r="B667" s="9" t="s">
        <v>133</v>
      </c>
      <c r="C667" s="9" t="s">
        <v>1084</v>
      </c>
      <c r="D667" s="8">
        <v>162.45</v>
      </c>
      <c r="E667">
        <v>150</v>
      </c>
      <c r="F667" s="1" t="s">
        <v>1083</v>
      </c>
    </row>
    <row r="668" spans="1:6" ht="12.75">
      <c r="A668" s="8">
        <v>665</v>
      </c>
      <c r="B668" s="9" t="s">
        <v>133</v>
      </c>
      <c r="C668" s="9" t="s">
        <v>1085</v>
      </c>
      <c r="D668" s="8">
        <v>207.99</v>
      </c>
      <c r="E668">
        <v>150</v>
      </c>
      <c r="F668" s="1" t="s">
        <v>1083</v>
      </c>
    </row>
    <row r="669" spans="1:6" ht="12.75">
      <c r="A669" s="8">
        <v>666</v>
      </c>
      <c r="B669" s="9" t="s">
        <v>133</v>
      </c>
      <c r="C669" s="9" t="s">
        <v>1086</v>
      </c>
      <c r="D669" s="8">
        <v>207.01</v>
      </c>
      <c r="E669">
        <v>150</v>
      </c>
      <c r="F669" s="1" t="s">
        <v>1083</v>
      </c>
    </row>
    <row r="670" spans="1:6" ht="12.75">
      <c r="A670" s="8">
        <v>667</v>
      </c>
      <c r="B670" s="9" t="s">
        <v>133</v>
      </c>
      <c r="C670" s="9" t="s">
        <v>1087</v>
      </c>
      <c r="D670" s="8">
        <f>259.04+80.36</f>
        <v>339.40000000000003</v>
      </c>
      <c r="E670">
        <v>150</v>
      </c>
      <c r="F670" s="1" t="s">
        <v>1083</v>
      </c>
    </row>
    <row r="671" spans="1:6" ht="12.75">
      <c r="A671" s="8">
        <v>668</v>
      </c>
      <c r="B671" s="9" t="s">
        <v>133</v>
      </c>
      <c r="C671" s="9" t="s">
        <v>1088</v>
      </c>
      <c r="D671" s="8">
        <v>105.77</v>
      </c>
      <c r="E671">
        <v>150</v>
      </c>
      <c r="F671" s="1" t="s">
        <v>1083</v>
      </c>
    </row>
    <row r="672" spans="1:6" ht="12.75">
      <c r="A672" s="8">
        <v>669</v>
      </c>
      <c r="B672" s="9" t="s">
        <v>133</v>
      </c>
      <c r="C672" s="9" t="s">
        <v>1089</v>
      </c>
      <c r="D672" s="8">
        <v>134.43</v>
      </c>
      <c r="E672">
        <v>150</v>
      </c>
      <c r="F672" s="1" t="s">
        <v>1083</v>
      </c>
    </row>
    <row r="673" spans="1:6" ht="12.75">
      <c r="A673" s="8">
        <v>670</v>
      </c>
      <c r="B673" s="9" t="s">
        <v>133</v>
      </c>
      <c r="C673" s="9" t="s">
        <v>1090</v>
      </c>
      <c r="D673" s="8">
        <v>74.13</v>
      </c>
      <c r="E673">
        <v>150</v>
      </c>
      <c r="F673" s="1" t="s">
        <v>1083</v>
      </c>
    </row>
    <row r="674" spans="1:6" ht="12.75">
      <c r="A674" s="8">
        <v>671</v>
      </c>
      <c r="B674" s="9" t="s">
        <v>133</v>
      </c>
      <c r="C674" s="9" t="s">
        <v>1091</v>
      </c>
      <c r="D674" s="8">
        <v>123.95</v>
      </c>
      <c r="E674">
        <v>150</v>
      </c>
      <c r="F674" s="1" t="s">
        <v>1083</v>
      </c>
    </row>
    <row r="675" spans="1:6" ht="12.75">
      <c r="A675" s="8">
        <v>672</v>
      </c>
      <c r="B675" s="9" t="s">
        <v>133</v>
      </c>
      <c r="C675" s="9" t="s">
        <v>1093</v>
      </c>
      <c r="D675" s="8">
        <v>56.12</v>
      </c>
      <c r="E675">
        <v>150</v>
      </c>
      <c r="F675" s="1" t="s">
        <v>1092</v>
      </c>
    </row>
    <row r="676" spans="1:6" ht="12.75">
      <c r="A676" s="8">
        <v>673</v>
      </c>
      <c r="B676" s="9" t="s">
        <v>133</v>
      </c>
      <c r="C676" s="9" t="s">
        <v>1094</v>
      </c>
      <c r="D676" s="8">
        <v>80.56</v>
      </c>
      <c r="E676">
        <v>150</v>
      </c>
      <c r="F676" s="1" t="s">
        <v>1092</v>
      </c>
    </row>
    <row r="677" spans="1:6" ht="12.75">
      <c r="A677" s="8">
        <v>674</v>
      </c>
      <c r="B677" s="9" t="s">
        <v>133</v>
      </c>
      <c r="C677" s="9" t="s">
        <v>1096</v>
      </c>
      <c r="D677" s="8">
        <v>636.8</v>
      </c>
      <c r="E677">
        <v>150</v>
      </c>
      <c r="F677" s="1" t="s">
        <v>1095</v>
      </c>
    </row>
    <row r="678" spans="1:6" ht="12.75">
      <c r="A678" s="8">
        <v>675</v>
      </c>
      <c r="B678" s="9" t="s">
        <v>133</v>
      </c>
      <c r="C678" s="9" t="s">
        <v>1097</v>
      </c>
      <c r="D678" s="8">
        <v>818.97</v>
      </c>
      <c r="E678">
        <v>150</v>
      </c>
      <c r="F678" s="1" t="s">
        <v>1092</v>
      </c>
    </row>
    <row r="679" spans="1:6" ht="12.75">
      <c r="A679" s="8">
        <v>676</v>
      </c>
      <c r="B679" s="9" t="s">
        <v>133</v>
      </c>
      <c r="C679" s="9" t="s">
        <v>1052</v>
      </c>
      <c r="D679" s="8">
        <v>929.19</v>
      </c>
      <c r="E679">
        <v>150</v>
      </c>
      <c r="F679" s="1" t="s">
        <v>1098</v>
      </c>
    </row>
    <row r="680" spans="1:6" ht="12.75">
      <c r="A680" s="8">
        <v>677</v>
      </c>
      <c r="B680" s="9" t="s">
        <v>133</v>
      </c>
      <c r="C680" s="9" t="s">
        <v>1030</v>
      </c>
      <c r="D680" s="8">
        <v>747.16</v>
      </c>
      <c r="E680">
        <v>150</v>
      </c>
      <c r="F680" s="1" t="s">
        <v>1098</v>
      </c>
    </row>
    <row r="681" spans="1:6" ht="12.75">
      <c r="A681" s="8">
        <v>678</v>
      </c>
      <c r="B681" s="9" t="s">
        <v>133</v>
      </c>
      <c r="C681" s="9" t="s">
        <v>1053</v>
      </c>
      <c r="D681" s="8">
        <v>512.77</v>
      </c>
      <c r="E681">
        <v>150</v>
      </c>
      <c r="F681" s="1" t="s">
        <v>1098</v>
      </c>
    </row>
    <row r="682" spans="1:6" ht="12.75">
      <c r="A682" s="8">
        <v>679</v>
      </c>
      <c r="B682" s="9" t="s">
        <v>133</v>
      </c>
      <c r="C682" s="9" t="s">
        <v>1099</v>
      </c>
      <c r="D682" s="8">
        <v>255.75</v>
      </c>
      <c r="E682">
        <v>150</v>
      </c>
      <c r="F682" s="1" t="s">
        <v>1098</v>
      </c>
    </row>
    <row r="683" spans="1:6" ht="12.75">
      <c r="A683" s="8">
        <v>680</v>
      </c>
      <c r="B683" s="9" t="s">
        <v>133</v>
      </c>
      <c r="C683" s="9" t="s">
        <v>1100</v>
      </c>
      <c r="D683" s="8">
        <v>105.38</v>
      </c>
      <c r="E683">
        <v>150</v>
      </c>
      <c r="F683" s="1" t="s">
        <v>1098</v>
      </c>
    </row>
    <row r="684" spans="1:6" ht="12.75">
      <c r="A684" s="8">
        <v>681</v>
      </c>
      <c r="B684" s="9" t="s">
        <v>774</v>
      </c>
      <c r="C684" s="9" t="s">
        <v>1101</v>
      </c>
      <c r="D684" s="8">
        <v>105.1</v>
      </c>
      <c r="E684">
        <v>150</v>
      </c>
      <c r="F684" s="1" t="s">
        <v>1098</v>
      </c>
    </row>
    <row r="685" spans="1:6" ht="12.75">
      <c r="A685" s="8">
        <v>682</v>
      </c>
      <c r="B685" s="9" t="s">
        <v>774</v>
      </c>
      <c r="C685" s="9" t="s">
        <v>1102</v>
      </c>
      <c r="D685" s="8">
        <v>103.62</v>
      </c>
      <c r="E685">
        <v>150</v>
      </c>
      <c r="F685" s="1" t="s">
        <v>1098</v>
      </c>
    </row>
    <row r="686" spans="1:6" ht="12.75">
      <c r="A686" s="8">
        <v>683</v>
      </c>
      <c r="B686" s="9" t="s">
        <v>774</v>
      </c>
      <c r="C686" s="9" t="s">
        <v>1103</v>
      </c>
      <c r="D686" s="8">
        <v>104.5</v>
      </c>
      <c r="E686">
        <v>150</v>
      </c>
      <c r="F686" s="1" t="s">
        <v>1098</v>
      </c>
    </row>
    <row r="687" spans="1:6" ht="12.75">
      <c r="A687" s="8">
        <v>684</v>
      </c>
      <c r="B687" s="9" t="s">
        <v>774</v>
      </c>
      <c r="C687" s="9" t="s">
        <v>1104</v>
      </c>
      <c r="D687" s="8">
        <v>104.25</v>
      </c>
      <c r="E687">
        <v>150</v>
      </c>
      <c r="F687" s="1" t="s">
        <v>1098</v>
      </c>
    </row>
    <row r="688" spans="1:6" ht="12.75">
      <c r="A688" s="8">
        <v>685</v>
      </c>
      <c r="B688" s="9" t="s">
        <v>979</v>
      </c>
      <c r="C688" s="9" t="s">
        <v>1105</v>
      </c>
      <c r="D688" s="8">
        <v>624.59</v>
      </c>
      <c r="E688">
        <v>150</v>
      </c>
      <c r="F688" s="1" t="s">
        <v>1098</v>
      </c>
    </row>
    <row r="689" spans="1:6" ht="12.75">
      <c r="A689" s="8">
        <v>686</v>
      </c>
      <c r="B689" s="9" t="s">
        <v>133</v>
      </c>
      <c r="C689" s="9" t="s">
        <v>1106</v>
      </c>
      <c r="D689" s="8">
        <v>266.54</v>
      </c>
      <c r="E689">
        <v>150</v>
      </c>
      <c r="F689" s="1" t="s">
        <v>1098</v>
      </c>
    </row>
    <row r="690" spans="1:6" ht="12.75">
      <c r="A690" s="8">
        <v>687</v>
      </c>
      <c r="B690" s="9" t="s">
        <v>133</v>
      </c>
      <c r="C690" s="9" t="s">
        <v>1107</v>
      </c>
      <c r="D690" s="8">
        <f>147.74+98.97</f>
        <v>246.71</v>
      </c>
      <c r="E690">
        <v>150</v>
      </c>
      <c r="F690" s="1" t="s">
        <v>1098</v>
      </c>
    </row>
    <row r="691" spans="1:6" ht="12.75">
      <c r="A691" s="8">
        <v>688</v>
      </c>
      <c r="B691" s="9" t="s">
        <v>133</v>
      </c>
      <c r="C691" s="9" t="s">
        <v>1108</v>
      </c>
      <c r="D691" s="8">
        <v>283.1</v>
      </c>
      <c r="E691">
        <v>150</v>
      </c>
      <c r="F691" s="1" t="s">
        <v>1098</v>
      </c>
    </row>
    <row r="692" spans="1:6" ht="12.75">
      <c r="A692" s="8">
        <v>689</v>
      </c>
      <c r="B692" s="9" t="s">
        <v>133</v>
      </c>
      <c r="C692" s="9" t="s">
        <v>1109</v>
      </c>
      <c r="D692" s="8">
        <v>283.06</v>
      </c>
      <c r="E692">
        <v>150</v>
      </c>
      <c r="F692" s="1" t="s">
        <v>1098</v>
      </c>
    </row>
    <row r="693" spans="1:6" ht="12.75">
      <c r="A693" s="8">
        <v>690</v>
      </c>
      <c r="B693" s="9" t="s">
        <v>133</v>
      </c>
      <c r="C693" s="9" t="s">
        <v>1110</v>
      </c>
      <c r="D693" s="9">
        <v>367.44</v>
      </c>
      <c r="E693">
        <v>150</v>
      </c>
      <c r="F693" s="1" t="s">
        <v>1098</v>
      </c>
    </row>
    <row r="694" spans="1:6" ht="12.75">
      <c r="A694" s="8">
        <v>691</v>
      </c>
      <c r="B694" s="9" t="s">
        <v>133</v>
      </c>
      <c r="C694" s="9" t="s">
        <v>1111</v>
      </c>
      <c r="D694" s="9">
        <v>427.25</v>
      </c>
      <c r="E694">
        <v>150</v>
      </c>
      <c r="F694" s="1" t="s">
        <v>1098</v>
      </c>
    </row>
    <row r="695" spans="1:6" ht="12.75">
      <c r="A695" s="8">
        <v>692</v>
      </c>
      <c r="B695" s="9" t="s">
        <v>133</v>
      </c>
      <c r="C695" s="9" t="s">
        <v>1112</v>
      </c>
      <c r="D695" s="9">
        <v>432.76</v>
      </c>
      <c r="E695">
        <v>150</v>
      </c>
      <c r="F695" s="1" t="s">
        <v>1098</v>
      </c>
    </row>
    <row r="696" spans="1:6" ht="12.75">
      <c r="A696" s="8">
        <v>693</v>
      </c>
      <c r="B696" s="9" t="s">
        <v>133</v>
      </c>
      <c r="C696" s="9" t="s">
        <v>1113</v>
      </c>
      <c r="D696" s="9">
        <v>282.93</v>
      </c>
      <c r="E696">
        <v>150</v>
      </c>
      <c r="F696" s="1" t="s">
        <v>1098</v>
      </c>
    </row>
    <row r="697" spans="1:6" ht="12.75">
      <c r="A697" s="8">
        <v>694</v>
      </c>
      <c r="B697" s="9" t="s">
        <v>133</v>
      </c>
      <c r="C697" s="9" t="s">
        <v>1114</v>
      </c>
      <c r="D697" s="9">
        <v>283.27</v>
      </c>
      <c r="E697">
        <v>150</v>
      </c>
      <c r="F697" s="1" t="s">
        <v>1098</v>
      </c>
    </row>
    <row r="698" spans="1:6" ht="12.75">
      <c r="A698" s="8">
        <v>695</v>
      </c>
      <c r="B698" s="9" t="s">
        <v>133</v>
      </c>
      <c r="C698" s="9" t="s">
        <v>1115</v>
      </c>
      <c r="D698" s="9">
        <f>288.45+26.19</f>
        <v>314.64</v>
      </c>
      <c r="E698">
        <v>150</v>
      </c>
      <c r="F698" s="1" t="s">
        <v>1098</v>
      </c>
    </row>
    <row r="699" spans="1:6" ht="12.75">
      <c r="A699" s="8">
        <v>696</v>
      </c>
      <c r="B699" s="9" t="s">
        <v>133</v>
      </c>
      <c r="C699" s="9" t="s">
        <v>1116</v>
      </c>
      <c r="D699" s="9">
        <v>321.97</v>
      </c>
      <c r="E699">
        <v>150</v>
      </c>
      <c r="F699" s="1" t="s">
        <v>1098</v>
      </c>
    </row>
    <row r="700" spans="1:6" ht="12.75">
      <c r="A700" s="8">
        <v>697</v>
      </c>
      <c r="B700" s="9" t="s">
        <v>183</v>
      </c>
      <c r="C700" s="9" t="s">
        <v>1117</v>
      </c>
      <c r="D700" s="9">
        <v>580.37</v>
      </c>
      <c r="E700">
        <v>150</v>
      </c>
      <c r="F700" s="1" t="s">
        <v>1098</v>
      </c>
    </row>
    <row r="701" spans="1:6" ht="12.75">
      <c r="A701" s="8">
        <v>698</v>
      </c>
      <c r="B701" s="9" t="s">
        <v>133</v>
      </c>
      <c r="C701" s="9" t="s">
        <v>1118</v>
      </c>
      <c r="D701" s="9">
        <v>665.67</v>
      </c>
      <c r="E701">
        <v>150</v>
      </c>
      <c r="F701" s="1" t="s">
        <v>1098</v>
      </c>
    </row>
    <row r="702" spans="1:6" ht="12.75">
      <c r="A702" s="8">
        <v>699</v>
      </c>
      <c r="B702" s="9" t="s">
        <v>133</v>
      </c>
      <c r="C702" s="9" t="s">
        <v>1119</v>
      </c>
      <c r="D702" s="9">
        <v>418.71</v>
      </c>
      <c r="E702">
        <v>150</v>
      </c>
      <c r="F702" s="1" t="s">
        <v>1098</v>
      </c>
    </row>
    <row r="703" spans="1:6" ht="12.75">
      <c r="A703" s="8">
        <v>700</v>
      </c>
      <c r="B703" s="9" t="s">
        <v>133</v>
      </c>
      <c r="C703" s="9" t="s">
        <v>1120</v>
      </c>
      <c r="D703" s="9">
        <v>365.48</v>
      </c>
      <c r="E703">
        <v>150</v>
      </c>
      <c r="F703" s="1" t="s">
        <v>1098</v>
      </c>
    </row>
    <row r="704" spans="1:6" ht="12.75">
      <c r="A704" s="8">
        <v>701</v>
      </c>
      <c r="B704" s="9" t="s">
        <v>133</v>
      </c>
      <c r="C704" s="9" t="s">
        <v>1121</v>
      </c>
      <c r="D704" s="9">
        <v>131.15</v>
      </c>
      <c r="E704">
        <v>150</v>
      </c>
      <c r="F704" s="1" t="s">
        <v>1098</v>
      </c>
    </row>
    <row r="705" spans="1:6" ht="12.75">
      <c r="A705" s="8">
        <v>702</v>
      </c>
      <c r="B705" s="9" t="s">
        <v>133</v>
      </c>
      <c r="C705" s="9" t="s">
        <v>1122</v>
      </c>
      <c r="D705" s="9">
        <v>133.27</v>
      </c>
      <c r="E705">
        <v>150</v>
      </c>
      <c r="F705" s="1" t="s">
        <v>1098</v>
      </c>
    </row>
    <row r="706" spans="1:6" ht="12.75">
      <c r="A706" s="8">
        <v>703</v>
      </c>
      <c r="B706" s="9" t="s">
        <v>133</v>
      </c>
      <c r="C706" s="9" t="s">
        <v>1123</v>
      </c>
      <c r="D706" s="9">
        <v>90.48</v>
      </c>
      <c r="E706">
        <v>150</v>
      </c>
      <c r="F706" s="1" t="s">
        <v>1098</v>
      </c>
    </row>
    <row r="707" spans="1:6" ht="12.75">
      <c r="A707" s="8">
        <v>704</v>
      </c>
      <c r="B707" s="9" t="s">
        <v>133</v>
      </c>
      <c r="C707" s="9" t="s">
        <v>1124</v>
      </c>
      <c r="D707" s="9">
        <v>335.27</v>
      </c>
      <c r="E707">
        <v>150</v>
      </c>
      <c r="F707" s="1" t="s">
        <v>1098</v>
      </c>
    </row>
    <row r="708" spans="1:6" ht="12.75">
      <c r="A708" s="8">
        <v>705</v>
      </c>
      <c r="B708" s="9" t="s">
        <v>133</v>
      </c>
      <c r="C708" s="9" t="s">
        <v>1125</v>
      </c>
      <c r="D708" s="9">
        <f>410.29+283.49</f>
        <v>693.78</v>
      </c>
      <c r="E708">
        <v>150</v>
      </c>
      <c r="F708" s="1" t="s">
        <v>1128</v>
      </c>
    </row>
    <row r="709" spans="1:6" ht="12.75">
      <c r="A709" s="8">
        <v>706</v>
      </c>
      <c r="B709" s="9" t="s">
        <v>133</v>
      </c>
      <c r="C709" s="9" t="s">
        <v>1127</v>
      </c>
      <c r="D709" s="9">
        <v>454.89</v>
      </c>
      <c r="E709">
        <v>150</v>
      </c>
      <c r="F709" s="1" t="s">
        <v>1126</v>
      </c>
    </row>
    <row r="710" spans="1:6" ht="12.75">
      <c r="A710" s="8">
        <v>707</v>
      </c>
      <c r="B710" s="9" t="s">
        <v>133</v>
      </c>
      <c r="C710" s="9" t="s">
        <v>1138</v>
      </c>
      <c r="D710" s="9">
        <v>410.24</v>
      </c>
      <c r="E710">
        <v>150</v>
      </c>
      <c r="F710" s="1" t="s">
        <v>1126</v>
      </c>
    </row>
    <row r="711" spans="1:6" ht="12.75">
      <c r="A711" s="8">
        <v>708</v>
      </c>
      <c r="B711" s="9" t="s">
        <v>133</v>
      </c>
      <c r="C711" s="9" t="s">
        <v>1129</v>
      </c>
      <c r="D711" s="9">
        <v>397.57</v>
      </c>
      <c r="E711">
        <v>150</v>
      </c>
      <c r="F711" s="1" t="s">
        <v>1126</v>
      </c>
    </row>
    <row r="712" spans="1:6" ht="12.75">
      <c r="A712" s="8">
        <v>709</v>
      </c>
      <c r="B712" s="9" t="s">
        <v>133</v>
      </c>
      <c r="C712" s="9" t="s">
        <v>1137</v>
      </c>
      <c r="D712" s="9">
        <v>385.86</v>
      </c>
      <c r="E712">
        <v>150</v>
      </c>
      <c r="F712" s="1" t="s">
        <v>1126</v>
      </c>
    </row>
    <row r="713" spans="1:6" ht="12.75">
      <c r="A713" s="8">
        <v>710</v>
      </c>
      <c r="B713" s="9" t="s">
        <v>133</v>
      </c>
      <c r="C713" s="9" t="s">
        <v>1132</v>
      </c>
      <c r="D713" s="9">
        <v>357.65</v>
      </c>
      <c r="E713">
        <v>150</v>
      </c>
      <c r="F713" s="1" t="s">
        <v>1126</v>
      </c>
    </row>
    <row r="714" spans="1:6" ht="12.75">
      <c r="A714" s="8">
        <v>711</v>
      </c>
      <c r="B714" s="9" t="s">
        <v>133</v>
      </c>
      <c r="C714" s="9" t="s">
        <v>1130</v>
      </c>
      <c r="D714" s="9">
        <v>193.14</v>
      </c>
      <c r="E714">
        <v>150</v>
      </c>
      <c r="F714" s="1" t="s">
        <v>1126</v>
      </c>
    </row>
    <row r="715" spans="1:6" ht="12.75">
      <c r="A715" s="8">
        <v>712</v>
      </c>
      <c r="B715" s="9" t="s">
        <v>133</v>
      </c>
      <c r="C715" s="9" t="s">
        <v>1131</v>
      </c>
      <c r="D715" s="9">
        <v>185.98</v>
      </c>
      <c r="E715">
        <v>150</v>
      </c>
      <c r="F715" s="1" t="s">
        <v>1126</v>
      </c>
    </row>
    <row r="716" spans="1:6" ht="12.75">
      <c r="A716" s="8">
        <v>713</v>
      </c>
      <c r="B716" s="9" t="s">
        <v>774</v>
      </c>
      <c r="C716" s="9" t="s">
        <v>786</v>
      </c>
      <c r="D716" s="9">
        <v>53.52</v>
      </c>
      <c r="E716">
        <v>150</v>
      </c>
      <c r="F716" s="1" t="s">
        <v>1126</v>
      </c>
    </row>
    <row r="717" spans="1:6" ht="12.75">
      <c r="A717" s="8">
        <v>714</v>
      </c>
      <c r="B717" s="9" t="s">
        <v>774</v>
      </c>
      <c r="C717" s="9" t="s">
        <v>968</v>
      </c>
      <c r="D717" s="9">
        <v>51.33</v>
      </c>
      <c r="E717">
        <v>150</v>
      </c>
      <c r="F717" s="1" t="s">
        <v>1126</v>
      </c>
    </row>
    <row r="718" spans="1:6" ht="12.75">
      <c r="A718" s="8">
        <v>715</v>
      </c>
      <c r="B718" s="9" t="s">
        <v>774</v>
      </c>
      <c r="C718" s="9" t="s">
        <v>971</v>
      </c>
      <c r="D718" s="9">
        <v>50.8</v>
      </c>
      <c r="E718">
        <v>150</v>
      </c>
      <c r="F718" s="1" t="s">
        <v>1126</v>
      </c>
    </row>
    <row r="719" spans="1:6" ht="12.75">
      <c r="A719" s="8">
        <v>716</v>
      </c>
      <c r="B719" s="9" t="s">
        <v>774</v>
      </c>
      <c r="C719" s="9" t="s">
        <v>970</v>
      </c>
      <c r="D719" s="9">
        <v>49.71</v>
      </c>
      <c r="E719">
        <v>150</v>
      </c>
      <c r="F719" s="1" t="s">
        <v>1126</v>
      </c>
    </row>
    <row r="720" spans="1:6" ht="12.75">
      <c r="A720" s="8">
        <v>717</v>
      </c>
      <c r="B720" s="9" t="s">
        <v>774</v>
      </c>
      <c r="C720" s="9" t="s">
        <v>1134</v>
      </c>
      <c r="D720" s="9">
        <v>52.47</v>
      </c>
      <c r="E720">
        <v>150</v>
      </c>
      <c r="F720" s="1" t="s">
        <v>1126</v>
      </c>
    </row>
    <row r="721" spans="1:6" ht="12.75">
      <c r="A721" s="8">
        <v>718</v>
      </c>
      <c r="B721" s="9" t="s">
        <v>774</v>
      </c>
      <c r="C721" s="9" t="s">
        <v>1133</v>
      </c>
      <c r="D721" s="9">
        <v>50.92</v>
      </c>
      <c r="E721">
        <v>150</v>
      </c>
      <c r="F721" s="1" t="s">
        <v>1126</v>
      </c>
    </row>
    <row r="722" spans="1:6" ht="12.75">
      <c r="A722" s="8">
        <v>719</v>
      </c>
      <c r="B722" s="9" t="s">
        <v>774</v>
      </c>
      <c r="C722" s="9" t="s">
        <v>973</v>
      </c>
      <c r="D722" s="9">
        <v>50.82</v>
      </c>
      <c r="E722">
        <v>150</v>
      </c>
      <c r="F722" s="1" t="s">
        <v>1126</v>
      </c>
    </row>
    <row r="723" spans="1:6" ht="12.75">
      <c r="A723" s="8">
        <v>720</v>
      </c>
      <c r="B723" s="9" t="s">
        <v>774</v>
      </c>
      <c r="C723" s="9" t="s">
        <v>1135</v>
      </c>
      <c r="D723" s="9">
        <v>47.24</v>
      </c>
      <c r="E723">
        <v>150</v>
      </c>
      <c r="F723" s="1" t="s">
        <v>1098</v>
      </c>
    </row>
    <row r="724" spans="1:6" ht="12.75">
      <c r="A724" s="8">
        <v>721</v>
      </c>
      <c r="B724" s="9" t="s">
        <v>133</v>
      </c>
      <c r="C724" s="9" t="s">
        <v>1136</v>
      </c>
      <c r="D724" s="9">
        <v>216.76</v>
      </c>
      <c r="E724">
        <v>150</v>
      </c>
      <c r="F724" s="1" t="s">
        <v>1098</v>
      </c>
    </row>
    <row r="725" spans="1:6" ht="12.75">
      <c r="A725" s="8">
        <v>722</v>
      </c>
      <c r="B725" s="9" t="s">
        <v>133</v>
      </c>
      <c r="C725" s="9" t="s">
        <v>1140</v>
      </c>
      <c r="D725" s="9">
        <v>472.66</v>
      </c>
      <c r="E725">
        <v>150</v>
      </c>
      <c r="F725" s="1" t="s">
        <v>1139</v>
      </c>
    </row>
    <row r="726" spans="1:6" ht="12.75">
      <c r="A726" s="8">
        <v>723</v>
      </c>
      <c r="B726" s="9" t="s">
        <v>133</v>
      </c>
      <c r="C726" s="9" t="s">
        <v>1141</v>
      </c>
      <c r="D726" s="8">
        <f>292.54+449.11+159.44</f>
        <v>901.0900000000001</v>
      </c>
      <c r="E726">
        <v>150</v>
      </c>
      <c r="F726" s="1" t="s">
        <v>1139</v>
      </c>
    </row>
    <row r="727" spans="1:6" ht="12.75">
      <c r="A727" s="8">
        <v>724</v>
      </c>
      <c r="B727" s="9" t="s">
        <v>183</v>
      </c>
      <c r="C727" s="9" t="s">
        <v>1142</v>
      </c>
      <c r="D727" s="8">
        <v>682.91</v>
      </c>
      <c r="E727">
        <v>150</v>
      </c>
      <c r="F727" s="1" t="s">
        <v>1139</v>
      </c>
    </row>
    <row r="728" spans="1:6" ht="12.75">
      <c r="A728" s="8">
        <v>725</v>
      </c>
      <c r="B728" s="9" t="s">
        <v>133</v>
      </c>
      <c r="C728" s="9" t="s">
        <v>1143</v>
      </c>
      <c r="D728" s="8">
        <v>455.52</v>
      </c>
      <c r="E728">
        <v>150</v>
      </c>
      <c r="F728" s="1" t="s">
        <v>1139</v>
      </c>
    </row>
    <row r="729" spans="1:6" ht="12.75">
      <c r="A729" s="8">
        <v>726</v>
      </c>
      <c r="B729" s="9" t="s">
        <v>133</v>
      </c>
      <c r="C729" s="9" t="s">
        <v>1144</v>
      </c>
      <c r="D729" s="8">
        <v>466.07</v>
      </c>
      <c r="E729">
        <v>150</v>
      </c>
      <c r="F729" s="1" t="s">
        <v>1139</v>
      </c>
    </row>
    <row r="730" spans="1:6" ht="12.75">
      <c r="A730" s="8">
        <v>727</v>
      </c>
      <c r="B730" s="9" t="s">
        <v>133</v>
      </c>
      <c r="C730" s="9" t="s">
        <v>1145</v>
      </c>
      <c r="D730" s="8">
        <v>462.81</v>
      </c>
      <c r="E730">
        <v>150</v>
      </c>
      <c r="F730" s="1" t="s">
        <v>1139</v>
      </c>
    </row>
    <row r="731" spans="1:6" ht="12.75">
      <c r="A731" s="8">
        <v>728</v>
      </c>
      <c r="B731" s="9" t="s">
        <v>133</v>
      </c>
      <c r="C731" s="9" t="s">
        <v>1146</v>
      </c>
      <c r="D731" s="8">
        <v>459.69</v>
      </c>
      <c r="E731">
        <v>150</v>
      </c>
      <c r="F731" s="1" t="s">
        <v>1139</v>
      </c>
    </row>
    <row r="732" spans="1:6" ht="12.75">
      <c r="A732" s="8">
        <v>729</v>
      </c>
      <c r="B732" s="9" t="s">
        <v>133</v>
      </c>
      <c r="C732" s="9" t="s">
        <v>1147</v>
      </c>
      <c r="D732" s="8">
        <v>459.06</v>
      </c>
      <c r="E732">
        <v>150</v>
      </c>
      <c r="F732" s="1" t="s">
        <v>1139</v>
      </c>
    </row>
    <row r="733" spans="1:6" ht="12.75">
      <c r="A733" s="8">
        <v>730</v>
      </c>
      <c r="B733" s="9" t="s">
        <v>133</v>
      </c>
      <c r="C733" s="9" t="s">
        <v>1148</v>
      </c>
      <c r="D733" s="8">
        <v>459.53</v>
      </c>
      <c r="E733">
        <v>150</v>
      </c>
      <c r="F733" s="1" t="s">
        <v>1139</v>
      </c>
    </row>
    <row r="734" spans="1:6" ht="12.75">
      <c r="A734" s="8">
        <v>731</v>
      </c>
      <c r="B734" s="9" t="s">
        <v>133</v>
      </c>
      <c r="C734" s="9" t="s">
        <v>1149</v>
      </c>
      <c r="D734" s="8">
        <v>460.05</v>
      </c>
      <c r="E734">
        <v>150</v>
      </c>
      <c r="F734" s="1" t="s">
        <v>1139</v>
      </c>
    </row>
    <row r="735" spans="1:6" ht="12.75">
      <c r="A735" s="8">
        <v>732</v>
      </c>
      <c r="B735" s="9" t="s">
        <v>133</v>
      </c>
      <c r="C735" s="9" t="s">
        <v>1150</v>
      </c>
      <c r="D735" s="8">
        <v>460.61</v>
      </c>
      <c r="E735">
        <v>150</v>
      </c>
      <c r="F735" s="1" t="s">
        <v>1139</v>
      </c>
    </row>
    <row r="736" spans="1:6" ht="12.75">
      <c r="A736" s="8">
        <v>733</v>
      </c>
      <c r="B736" s="9" t="s">
        <v>133</v>
      </c>
      <c r="C736" s="9" t="s">
        <v>1151</v>
      </c>
      <c r="D736" s="8">
        <v>461.08</v>
      </c>
      <c r="E736">
        <v>150</v>
      </c>
      <c r="F736" s="1" t="s">
        <v>1139</v>
      </c>
    </row>
    <row r="737" spans="1:6" ht="12.75">
      <c r="A737" s="8">
        <v>734</v>
      </c>
      <c r="B737" s="9" t="s">
        <v>133</v>
      </c>
      <c r="C737" s="9" t="s">
        <v>1152</v>
      </c>
      <c r="D737" s="8">
        <v>447.75</v>
      </c>
      <c r="E737">
        <v>150</v>
      </c>
      <c r="F737" s="1" t="s">
        <v>1139</v>
      </c>
    </row>
    <row r="738" spans="1:6" ht="12.75">
      <c r="A738" s="8">
        <v>735</v>
      </c>
      <c r="B738" s="9" t="s">
        <v>133</v>
      </c>
      <c r="C738" s="9" t="s">
        <v>1153</v>
      </c>
      <c r="D738" s="8">
        <v>315.18</v>
      </c>
      <c r="E738">
        <v>150</v>
      </c>
      <c r="F738" s="1" t="s">
        <v>1139</v>
      </c>
    </row>
    <row r="739" spans="1:6" ht="12.75">
      <c r="A739" s="8">
        <v>736</v>
      </c>
      <c r="B739" s="9" t="s">
        <v>133</v>
      </c>
      <c r="C739" s="9" t="s">
        <v>1154</v>
      </c>
      <c r="D739" s="8">
        <v>222.31</v>
      </c>
      <c r="E739">
        <v>150</v>
      </c>
      <c r="F739" s="1" t="s">
        <v>1139</v>
      </c>
    </row>
    <row r="740" spans="1:6" ht="12.75">
      <c r="A740" s="8">
        <v>737</v>
      </c>
      <c r="B740" s="9" t="s">
        <v>774</v>
      </c>
      <c r="C740" s="9" t="s">
        <v>1155</v>
      </c>
      <c r="D740" s="8">
        <v>135.92</v>
      </c>
      <c r="E740">
        <v>150</v>
      </c>
      <c r="F740" s="1" t="s">
        <v>1139</v>
      </c>
    </row>
    <row r="741" spans="1:6" ht="12.75">
      <c r="A741" s="8">
        <v>738</v>
      </c>
      <c r="B741" s="9" t="s">
        <v>133</v>
      </c>
      <c r="C741" s="9" t="s">
        <v>1156</v>
      </c>
      <c r="D741" s="8">
        <v>817.77</v>
      </c>
      <c r="E741">
        <v>150</v>
      </c>
      <c r="F741" s="1" t="s">
        <v>1139</v>
      </c>
    </row>
    <row r="742" spans="1:6" ht="12.75">
      <c r="A742" s="8">
        <v>739</v>
      </c>
      <c r="B742" s="9" t="s">
        <v>133</v>
      </c>
      <c r="C742" s="9" t="s">
        <v>1159</v>
      </c>
      <c r="D742" s="8">
        <v>179.25</v>
      </c>
      <c r="E742">
        <v>150</v>
      </c>
      <c r="F742" s="1" t="s">
        <v>1157</v>
      </c>
    </row>
    <row r="743" spans="1:6" ht="12.75">
      <c r="A743" s="8">
        <v>740</v>
      </c>
      <c r="B743" s="9" t="s">
        <v>133</v>
      </c>
      <c r="C743" s="9" t="s">
        <v>1158</v>
      </c>
      <c r="D743" s="8">
        <v>316.11</v>
      </c>
      <c r="E743">
        <v>150</v>
      </c>
      <c r="F743" s="1" t="s">
        <v>1157</v>
      </c>
    </row>
    <row r="744" spans="1:6" ht="12.75">
      <c r="A744" s="8">
        <v>741</v>
      </c>
      <c r="B744" s="9" t="s">
        <v>133</v>
      </c>
      <c r="C744" s="9" t="s">
        <v>1171</v>
      </c>
      <c r="D744" s="8">
        <v>135.99</v>
      </c>
      <c r="E744">
        <v>150</v>
      </c>
      <c r="F744" s="1" t="s">
        <v>1157</v>
      </c>
    </row>
    <row r="745" spans="1:6" ht="12.75">
      <c r="A745" s="8">
        <v>742</v>
      </c>
      <c r="B745" s="9" t="s">
        <v>133</v>
      </c>
      <c r="C745" s="9" t="s">
        <v>1160</v>
      </c>
      <c r="D745" s="9">
        <v>330.21</v>
      </c>
      <c r="E745">
        <v>150</v>
      </c>
      <c r="F745" s="1" t="s">
        <v>1157</v>
      </c>
    </row>
    <row r="746" spans="1:6" ht="12.75">
      <c r="A746" s="8">
        <v>743</v>
      </c>
      <c r="B746" s="9" t="s">
        <v>133</v>
      </c>
      <c r="C746" s="9" t="s">
        <v>1161</v>
      </c>
      <c r="D746" s="9">
        <v>54.63</v>
      </c>
      <c r="E746">
        <v>150</v>
      </c>
      <c r="F746" s="1" t="s">
        <v>1157</v>
      </c>
    </row>
    <row r="747" spans="1:6" ht="12.75">
      <c r="A747" s="8">
        <v>744</v>
      </c>
      <c r="B747" s="9" t="s">
        <v>133</v>
      </c>
      <c r="C747" s="9" t="s">
        <v>1162</v>
      </c>
      <c r="D747" s="9">
        <v>384.37</v>
      </c>
      <c r="E747">
        <v>150</v>
      </c>
      <c r="F747" s="1" t="s">
        <v>1157</v>
      </c>
    </row>
    <row r="748" spans="1:6" ht="12.75">
      <c r="A748" s="8">
        <v>745</v>
      </c>
      <c r="B748" s="9" t="s">
        <v>133</v>
      </c>
      <c r="C748" s="9" t="s">
        <v>1163</v>
      </c>
      <c r="D748" s="9">
        <f>399.19+121.15</f>
        <v>520.34</v>
      </c>
      <c r="E748">
        <v>150</v>
      </c>
      <c r="F748" s="1" t="s">
        <v>1157</v>
      </c>
    </row>
    <row r="749" spans="1:6" ht="12.75">
      <c r="A749" s="8">
        <v>746</v>
      </c>
      <c r="B749" s="9" t="s">
        <v>133</v>
      </c>
      <c r="C749" s="9" t="s">
        <v>1166</v>
      </c>
      <c r="D749" s="9">
        <v>314.35</v>
      </c>
      <c r="E749">
        <v>150</v>
      </c>
      <c r="F749" s="1" t="s">
        <v>1157</v>
      </c>
    </row>
    <row r="750" spans="1:6" ht="12.75">
      <c r="A750" s="8">
        <v>747</v>
      </c>
      <c r="B750" s="9" t="s">
        <v>133</v>
      </c>
      <c r="C750" s="9" t="s">
        <v>1164</v>
      </c>
      <c r="D750" s="9">
        <v>278.98</v>
      </c>
      <c r="E750">
        <v>150</v>
      </c>
      <c r="F750" s="1" t="s">
        <v>1157</v>
      </c>
    </row>
    <row r="751" spans="1:6" ht="12.75">
      <c r="A751" s="8">
        <v>748</v>
      </c>
      <c r="B751" s="9" t="s">
        <v>133</v>
      </c>
      <c r="C751" s="9" t="s">
        <v>1165</v>
      </c>
      <c r="D751" s="8">
        <f>47.46+93.83</f>
        <v>141.29</v>
      </c>
      <c r="E751">
        <v>150</v>
      </c>
      <c r="F751" s="1" t="s">
        <v>1157</v>
      </c>
    </row>
    <row r="752" spans="1:6" ht="12.75">
      <c r="A752" s="8">
        <v>749</v>
      </c>
      <c r="B752" s="9" t="s">
        <v>133</v>
      </c>
      <c r="C752" s="9" t="s">
        <v>1167</v>
      </c>
      <c r="D752" s="8">
        <v>279.88</v>
      </c>
      <c r="E752">
        <v>150</v>
      </c>
      <c r="F752" s="1" t="s">
        <v>1157</v>
      </c>
    </row>
    <row r="753" spans="1:6" ht="12.75">
      <c r="A753" s="8">
        <v>750</v>
      </c>
      <c r="B753" s="9" t="s">
        <v>133</v>
      </c>
      <c r="C753" s="9" t="s">
        <v>1168</v>
      </c>
      <c r="D753" s="8">
        <v>837.4</v>
      </c>
      <c r="E753">
        <v>150</v>
      </c>
      <c r="F753" s="1" t="s">
        <v>1157</v>
      </c>
    </row>
    <row r="754" spans="1:6" ht="12.75">
      <c r="A754" s="8">
        <v>751</v>
      </c>
      <c r="B754" s="9" t="s">
        <v>133</v>
      </c>
      <c r="C754" s="9" t="s">
        <v>1169</v>
      </c>
      <c r="D754" s="8">
        <v>415.8</v>
      </c>
      <c r="E754">
        <v>150</v>
      </c>
      <c r="F754" s="1" t="s">
        <v>1157</v>
      </c>
    </row>
    <row r="755" spans="1:6" ht="12.75">
      <c r="A755" s="8">
        <v>752</v>
      </c>
      <c r="B755" s="9" t="s">
        <v>133</v>
      </c>
      <c r="C755" s="9" t="s">
        <v>1170</v>
      </c>
      <c r="D755" s="8">
        <v>124.11</v>
      </c>
      <c r="E755">
        <v>150</v>
      </c>
      <c r="F755" s="1" t="s">
        <v>1157</v>
      </c>
    </row>
    <row r="756" spans="1:6" ht="12.75">
      <c r="A756" s="8">
        <v>753</v>
      </c>
      <c r="B756" s="9" t="s">
        <v>133</v>
      </c>
      <c r="C756" s="9" t="s">
        <v>1172</v>
      </c>
      <c r="D756" s="8">
        <v>123.76</v>
      </c>
      <c r="E756">
        <v>150</v>
      </c>
      <c r="F756" s="1" t="s">
        <v>1157</v>
      </c>
    </row>
    <row r="757" spans="1:6" ht="12.75">
      <c r="A757" s="8">
        <v>754</v>
      </c>
      <c r="B757" s="9" t="s">
        <v>133</v>
      </c>
      <c r="C757" s="9" t="s">
        <v>1173</v>
      </c>
      <c r="D757" s="8">
        <f>186.06+262.15</f>
        <v>448.21</v>
      </c>
      <c r="E757">
        <v>150</v>
      </c>
      <c r="F757" s="1" t="s">
        <v>1157</v>
      </c>
    </row>
    <row r="758" spans="1:6" ht="12.75">
      <c r="A758" s="8">
        <v>755</v>
      </c>
      <c r="B758" s="9" t="s">
        <v>133</v>
      </c>
      <c r="C758" s="9" t="s">
        <v>1174</v>
      </c>
      <c r="D758" s="8">
        <v>254.09</v>
      </c>
      <c r="E758">
        <v>150</v>
      </c>
      <c r="F758" s="1" t="s">
        <v>1157</v>
      </c>
    </row>
    <row r="759" spans="1:6" ht="12.75">
      <c r="A759" s="8">
        <v>756</v>
      </c>
      <c r="B759" s="9" t="s">
        <v>133</v>
      </c>
      <c r="C759" s="9" t="s">
        <v>1175</v>
      </c>
      <c r="D759" s="8">
        <v>119.59</v>
      </c>
      <c r="E759">
        <v>150</v>
      </c>
      <c r="F759" s="1" t="s">
        <v>1157</v>
      </c>
    </row>
    <row r="760" spans="1:6" ht="12.75">
      <c r="A760" s="8">
        <v>757</v>
      </c>
      <c r="B760" s="9" t="s">
        <v>133</v>
      </c>
      <c r="C760" s="9" t="s">
        <v>1176</v>
      </c>
      <c r="D760" s="8">
        <v>55.94</v>
      </c>
      <c r="E760">
        <v>150</v>
      </c>
      <c r="F760" s="1" t="s">
        <v>1157</v>
      </c>
    </row>
    <row r="761" spans="1:6" ht="12.75">
      <c r="A761" s="8">
        <v>758</v>
      </c>
      <c r="B761" s="9" t="s">
        <v>133</v>
      </c>
      <c r="C761" s="9" t="s">
        <v>1177</v>
      </c>
      <c r="D761" s="8">
        <v>55.72</v>
      </c>
      <c r="E761">
        <v>150</v>
      </c>
      <c r="F761" s="1" t="s">
        <v>1157</v>
      </c>
    </row>
    <row r="762" spans="1:6" ht="12.75">
      <c r="A762" s="8">
        <v>759</v>
      </c>
      <c r="B762" s="9" t="s">
        <v>133</v>
      </c>
      <c r="C762" s="9" t="s">
        <v>1178</v>
      </c>
      <c r="D762" s="8">
        <v>113.4</v>
      </c>
      <c r="E762">
        <v>150</v>
      </c>
      <c r="F762" s="1" t="s">
        <v>1157</v>
      </c>
    </row>
    <row r="763" spans="1:6" ht="12.75">
      <c r="A763" s="8">
        <v>760</v>
      </c>
      <c r="B763" s="9" t="s">
        <v>133</v>
      </c>
      <c r="C763" s="9" t="s">
        <v>1179</v>
      </c>
      <c r="D763" s="8">
        <v>237.22</v>
      </c>
      <c r="E763">
        <v>150</v>
      </c>
      <c r="F763" s="1" t="s">
        <v>1157</v>
      </c>
    </row>
    <row r="764" spans="1:6" ht="12.75">
      <c r="A764" s="8">
        <v>761</v>
      </c>
      <c r="B764" s="9" t="s">
        <v>133</v>
      </c>
      <c r="C764" s="9" t="s">
        <v>1180</v>
      </c>
      <c r="D764" s="8">
        <v>242.32</v>
      </c>
      <c r="E764">
        <v>150</v>
      </c>
      <c r="F764" s="1" t="s">
        <v>1157</v>
      </c>
    </row>
    <row r="765" spans="1:6" ht="12.75">
      <c r="A765" s="8">
        <v>762</v>
      </c>
      <c r="B765" s="9" t="s">
        <v>133</v>
      </c>
      <c r="C765" s="9" t="s">
        <v>1181</v>
      </c>
      <c r="D765" s="8">
        <v>661.24</v>
      </c>
      <c r="E765">
        <v>150</v>
      </c>
      <c r="F765" s="1" t="s">
        <v>1157</v>
      </c>
    </row>
    <row r="766" spans="1:6" ht="12.75">
      <c r="A766" s="8">
        <v>763</v>
      </c>
      <c r="B766" s="9" t="s">
        <v>133</v>
      </c>
      <c r="C766" s="9" t="s">
        <v>1182</v>
      </c>
      <c r="D766" s="8">
        <v>772.01</v>
      </c>
      <c r="E766">
        <v>150</v>
      </c>
      <c r="F766" s="1" t="s">
        <v>1157</v>
      </c>
    </row>
    <row r="767" spans="1:6" ht="12.75">
      <c r="A767" s="8">
        <v>764</v>
      </c>
      <c r="B767" s="9" t="s">
        <v>133</v>
      </c>
      <c r="C767" s="9" t="s">
        <v>1183</v>
      </c>
      <c r="D767" s="8">
        <v>411.16</v>
      </c>
      <c r="E767">
        <v>150</v>
      </c>
      <c r="F767" s="1" t="s">
        <v>1157</v>
      </c>
    </row>
    <row r="768" spans="1:6" ht="12.75">
      <c r="A768" s="8">
        <v>765</v>
      </c>
      <c r="B768" s="9" t="s">
        <v>133</v>
      </c>
      <c r="C768" s="9" t="s">
        <v>1184</v>
      </c>
      <c r="D768" s="8">
        <v>804.2</v>
      </c>
      <c r="E768">
        <v>150</v>
      </c>
      <c r="F768" s="1" t="s">
        <v>1157</v>
      </c>
    </row>
    <row r="769" spans="1:6" ht="12.75">
      <c r="A769" s="8">
        <v>766</v>
      </c>
      <c r="B769" s="9" t="s">
        <v>133</v>
      </c>
      <c r="C769" s="9" t="s">
        <v>1185</v>
      </c>
      <c r="D769" s="8">
        <v>245.87</v>
      </c>
      <c r="E769">
        <v>150</v>
      </c>
      <c r="F769" s="1" t="s">
        <v>1157</v>
      </c>
    </row>
    <row r="770" spans="1:6" ht="12.75">
      <c r="A770" s="8">
        <v>767</v>
      </c>
      <c r="B770" s="9" t="s">
        <v>674</v>
      </c>
      <c r="C770" s="9" t="s">
        <v>1186</v>
      </c>
      <c r="D770" s="8">
        <v>86.01</v>
      </c>
      <c r="E770">
        <v>150</v>
      </c>
      <c r="F770" s="1" t="s">
        <v>1157</v>
      </c>
    </row>
    <row r="771" spans="1:6" ht="12.75">
      <c r="A771" s="8">
        <v>768</v>
      </c>
      <c r="B771" s="9" t="s">
        <v>133</v>
      </c>
      <c r="C771" s="9" t="s">
        <v>1187</v>
      </c>
      <c r="D771" s="8">
        <v>640.2</v>
      </c>
      <c r="E771">
        <v>150</v>
      </c>
      <c r="F771" s="1" t="s">
        <v>1188</v>
      </c>
    </row>
    <row r="772" spans="1:6" ht="12.75">
      <c r="A772" s="8">
        <v>769</v>
      </c>
      <c r="B772" s="9" t="s">
        <v>133</v>
      </c>
      <c r="C772" s="9" t="s">
        <v>1189</v>
      </c>
      <c r="D772" s="8">
        <v>399.39</v>
      </c>
      <c r="E772">
        <v>150</v>
      </c>
      <c r="F772" s="1" t="s">
        <v>1209</v>
      </c>
    </row>
    <row r="773" spans="1:6" ht="12.75">
      <c r="A773" s="8">
        <v>770</v>
      </c>
      <c r="B773" s="9" t="s">
        <v>133</v>
      </c>
      <c r="C773" s="9" t="s">
        <v>1190</v>
      </c>
      <c r="D773" s="8">
        <v>752.15</v>
      </c>
      <c r="E773">
        <v>150</v>
      </c>
      <c r="F773" s="1" t="s">
        <v>1209</v>
      </c>
    </row>
    <row r="774" spans="1:6" ht="12.75">
      <c r="A774" s="8">
        <v>771</v>
      </c>
      <c r="B774" s="9" t="s">
        <v>133</v>
      </c>
      <c r="C774" s="9" t="s">
        <v>1191</v>
      </c>
      <c r="D774" s="8">
        <v>321.07</v>
      </c>
      <c r="E774">
        <v>150</v>
      </c>
      <c r="F774" s="1" t="s">
        <v>1209</v>
      </c>
    </row>
    <row r="775" spans="1:6" ht="12.75">
      <c r="A775" s="8">
        <v>772</v>
      </c>
      <c r="B775" s="9" t="s">
        <v>133</v>
      </c>
      <c r="C775" s="9" t="s">
        <v>1192</v>
      </c>
      <c r="D775" s="8">
        <v>85.52</v>
      </c>
      <c r="E775">
        <v>150</v>
      </c>
      <c r="F775" s="1" t="s">
        <v>1209</v>
      </c>
    </row>
    <row r="776" spans="1:6" ht="12.75">
      <c r="A776" s="8">
        <v>773</v>
      </c>
      <c r="B776" s="9" t="s">
        <v>133</v>
      </c>
      <c r="C776" s="9" t="s">
        <v>1193</v>
      </c>
      <c r="D776" s="8">
        <v>87.46</v>
      </c>
      <c r="E776">
        <v>150</v>
      </c>
      <c r="F776" s="1" t="s">
        <v>1209</v>
      </c>
    </row>
    <row r="777" spans="1:6" ht="12.75">
      <c r="A777" s="8">
        <v>774</v>
      </c>
      <c r="B777" s="9" t="s">
        <v>133</v>
      </c>
      <c r="C777" s="9" t="s">
        <v>1194</v>
      </c>
      <c r="D777" s="8">
        <v>89.11</v>
      </c>
      <c r="E777">
        <v>150</v>
      </c>
      <c r="F777" s="1" t="s">
        <v>1209</v>
      </c>
    </row>
    <row r="778" spans="1:6" ht="12.75">
      <c r="A778" s="8">
        <v>775</v>
      </c>
      <c r="B778" s="9" t="s">
        <v>133</v>
      </c>
      <c r="C778" s="9" t="s">
        <v>1195</v>
      </c>
      <c r="D778" s="8">
        <v>88.34</v>
      </c>
      <c r="E778">
        <v>150</v>
      </c>
      <c r="F778" s="1" t="s">
        <v>1209</v>
      </c>
    </row>
    <row r="779" spans="1:6" ht="12.75">
      <c r="A779" s="8">
        <v>776</v>
      </c>
      <c r="B779" s="9" t="s">
        <v>133</v>
      </c>
      <c r="C779" s="9" t="s">
        <v>1196</v>
      </c>
      <c r="D779" s="8">
        <v>88.95</v>
      </c>
      <c r="E779">
        <v>150</v>
      </c>
      <c r="F779" s="1" t="s">
        <v>1209</v>
      </c>
    </row>
    <row r="780" spans="1:6" ht="12.75">
      <c r="A780" s="8">
        <v>777</v>
      </c>
      <c r="B780" s="9" t="s">
        <v>133</v>
      </c>
      <c r="C780" s="9" t="s">
        <v>1197</v>
      </c>
      <c r="D780" s="8">
        <v>88.91</v>
      </c>
      <c r="E780">
        <v>150</v>
      </c>
      <c r="F780" s="1" t="s">
        <v>1209</v>
      </c>
    </row>
    <row r="781" spans="1:6" ht="12.75">
      <c r="A781" s="8">
        <v>778</v>
      </c>
      <c r="B781" s="9" t="s">
        <v>774</v>
      </c>
      <c r="C781" s="9" t="s">
        <v>1133</v>
      </c>
      <c r="D781" s="8">
        <v>87.81</v>
      </c>
      <c r="E781">
        <v>150</v>
      </c>
      <c r="F781" s="1" t="s">
        <v>1209</v>
      </c>
    </row>
    <row r="782" spans="1:6" ht="12.75">
      <c r="A782" s="8">
        <v>779</v>
      </c>
      <c r="B782" s="9" t="s">
        <v>183</v>
      </c>
      <c r="C782" s="9" t="s">
        <v>1198</v>
      </c>
      <c r="D782" s="8">
        <f>449.59+558.33+146.58</f>
        <v>1154.5</v>
      </c>
      <c r="E782">
        <v>150</v>
      </c>
      <c r="F782" s="1" t="s">
        <v>1209</v>
      </c>
    </row>
    <row r="783" spans="1:6" ht="12.75">
      <c r="A783" s="8">
        <v>780</v>
      </c>
      <c r="B783" s="9" t="s">
        <v>133</v>
      </c>
      <c r="C783" s="9" t="s">
        <v>1131</v>
      </c>
      <c r="D783" s="8">
        <v>952.72</v>
      </c>
      <c r="E783">
        <v>150</v>
      </c>
      <c r="F783" s="1" t="s">
        <v>1209</v>
      </c>
    </row>
    <row r="784" spans="1:6" ht="12.75">
      <c r="A784" s="8">
        <v>781</v>
      </c>
      <c r="B784" s="9" t="s">
        <v>133</v>
      </c>
      <c r="C784" s="9" t="s">
        <v>1199</v>
      </c>
      <c r="D784" s="8">
        <v>847.24</v>
      </c>
      <c r="E784">
        <v>150</v>
      </c>
      <c r="F784" s="1" t="s">
        <v>1209</v>
      </c>
    </row>
    <row r="785" spans="1:6" ht="12.75">
      <c r="A785" s="8">
        <v>782</v>
      </c>
      <c r="B785" s="9" t="s">
        <v>133</v>
      </c>
      <c r="C785" s="9" t="s">
        <v>1200</v>
      </c>
      <c r="D785" s="8">
        <v>267.93</v>
      </c>
      <c r="E785">
        <v>150</v>
      </c>
      <c r="F785" s="1" t="s">
        <v>1209</v>
      </c>
    </row>
    <row r="786" spans="1:6" ht="12.75">
      <c r="A786" s="8">
        <v>783</v>
      </c>
      <c r="B786" s="9" t="s">
        <v>133</v>
      </c>
      <c r="C786" s="9" t="s">
        <v>1201</v>
      </c>
      <c r="D786" s="8">
        <f>653.6+93.68</f>
        <v>747.28</v>
      </c>
      <c r="E786">
        <v>150</v>
      </c>
      <c r="F786" s="1" t="s">
        <v>1209</v>
      </c>
    </row>
    <row r="787" spans="1:6" ht="12.75">
      <c r="A787" s="8">
        <v>784</v>
      </c>
      <c r="B787" s="9" t="s">
        <v>133</v>
      </c>
      <c r="C787" s="9" t="s">
        <v>1202</v>
      </c>
      <c r="D787" s="8">
        <v>920.62</v>
      </c>
      <c r="E787">
        <v>150</v>
      </c>
      <c r="F787" s="1" t="s">
        <v>1209</v>
      </c>
    </row>
    <row r="788" spans="1:6" ht="12.75">
      <c r="A788" s="8">
        <v>785</v>
      </c>
      <c r="B788" s="9" t="s">
        <v>133</v>
      </c>
      <c r="C788" s="9" t="s">
        <v>1203</v>
      </c>
      <c r="D788" s="8">
        <v>724.57</v>
      </c>
      <c r="E788">
        <v>150</v>
      </c>
      <c r="F788" s="1" t="s">
        <v>1209</v>
      </c>
    </row>
    <row r="789" spans="1:6" ht="12.75">
      <c r="A789" s="8">
        <v>786</v>
      </c>
      <c r="B789" s="9" t="s">
        <v>133</v>
      </c>
      <c r="C789" s="9" t="s">
        <v>1204</v>
      </c>
      <c r="D789" s="8">
        <v>555.01</v>
      </c>
      <c r="E789">
        <v>150</v>
      </c>
      <c r="F789" s="1" t="s">
        <v>1209</v>
      </c>
    </row>
    <row r="790" spans="1:6" ht="12.75">
      <c r="A790" s="8">
        <v>787</v>
      </c>
      <c r="B790" s="9" t="s">
        <v>133</v>
      </c>
      <c r="C790" s="9" t="s">
        <v>1205</v>
      </c>
      <c r="D790" s="8">
        <v>211.76</v>
      </c>
      <c r="E790">
        <v>150</v>
      </c>
      <c r="F790" s="1" t="s">
        <v>1209</v>
      </c>
    </row>
    <row r="791" spans="1:6" ht="12.75">
      <c r="A791" s="8">
        <v>788</v>
      </c>
      <c r="B791" s="9" t="s">
        <v>133</v>
      </c>
      <c r="C791" s="9" t="s">
        <v>1206</v>
      </c>
      <c r="D791" s="8">
        <v>191.28</v>
      </c>
      <c r="E791">
        <v>150</v>
      </c>
      <c r="F791" s="1" t="s">
        <v>1209</v>
      </c>
    </row>
    <row r="792" spans="1:6" ht="12.75">
      <c r="A792" s="8">
        <v>789</v>
      </c>
      <c r="B792" s="9" t="s">
        <v>133</v>
      </c>
      <c r="C792" s="9" t="s">
        <v>1207</v>
      </c>
      <c r="D792" s="8">
        <v>258.53</v>
      </c>
      <c r="E792">
        <v>150</v>
      </c>
      <c r="F792" s="1" t="s">
        <v>1209</v>
      </c>
    </row>
    <row r="793" spans="1:6" ht="12.75">
      <c r="A793" s="8">
        <v>790</v>
      </c>
      <c r="B793" s="9" t="s">
        <v>133</v>
      </c>
      <c r="C793" s="9" t="s">
        <v>1208</v>
      </c>
      <c r="D793" s="8">
        <v>477.96</v>
      </c>
      <c r="E793">
        <v>150</v>
      </c>
      <c r="F793" s="1" t="s">
        <v>1209</v>
      </c>
    </row>
    <row r="794" spans="1:6" ht="12.75">
      <c r="A794" s="8">
        <v>791</v>
      </c>
      <c r="B794" s="9" t="s">
        <v>133</v>
      </c>
      <c r="C794" s="9" t="s">
        <v>1210</v>
      </c>
      <c r="D794" s="8">
        <v>630.83</v>
      </c>
      <c r="E794">
        <v>150</v>
      </c>
      <c r="F794" s="1" t="s">
        <v>1209</v>
      </c>
    </row>
    <row r="795" spans="1:6" ht="12.75">
      <c r="A795" s="8">
        <v>792</v>
      </c>
      <c r="B795" s="9" t="s">
        <v>133</v>
      </c>
      <c r="C795" s="9" t="s">
        <v>1211</v>
      </c>
      <c r="D795" s="8">
        <v>695.64</v>
      </c>
      <c r="E795">
        <v>150</v>
      </c>
      <c r="F795" s="1" t="s">
        <v>1209</v>
      </c>
    </row>
    <row r="796" spans="1:6" ht="12.75">
      <c r="A796" s="8">
        <v>793</v>
      </c>
      <c r="B796" s="9" t="s">
        <v>133</v>
      </c>
      <c r="C796" s="9" t="s">
        <v>1212</v>
      </c>
      <c r="D796" s="8">
        <v>598.1</v>
      </c>
      <c r="E796">
        <v>150</v>
      </c>
      <c r="F796" s="1" t="s">
        <v>1209</v>
      </c>
    </row>
    <row r="797" spans="1:6" ht="12.75">
      <c r="A797" s="8">
        <v>794</v>
      </c>
      <c r="B797" s="9" t="s">
        <v>133</v>
      </c>
      <c r="C797" s="9" t="s">
        <v>1213</v>
      </c>
      <c r="D797" s="8">
        <v>585.1</v>
      </c>
      <c r="E797">
        <v>150</v>
      </c>
      <c r="F797" s="1" t="s">
        <v>1209</v>
      </c>
    </row>
    <row r="798" spans="1:6" ht="12.75">
      <c r="A798" s="8">
        <v>795</v>
      </c>
      <c r="B798" s="9" t="s">
        <v>133</v>
      </c>
      <c r="C798" s="9" t="s">
        <v>1214</v>
      </c>
      <c r="D798" s="8">
        <v>602.17</v>
      </c>
      <c r="E798">
        <v>150</v>
      </c>
      <c r="F798" s="1" t="s">
        <v>1209</v>
      </c>
    </row>
    <row r="799" spans="1:6" ht="12.75">
      <c r="A799" s="8">
        <v>796</v>
      </c>
      <c r="B799" s="9" t="s">
        <v>133</v>
      </c>
      <c r="C799" s="9" t="s">
        <v>1215</v>
      </c>
      <c r="D799" s="8">
        <v>344.83</v>
      </c>
      <c r="E799">
        <v>150</v>
      </c>
      <c r="F799" s="1" t="s">
        <v>1209</v>
      </c>
    </row>
    <row r="800" spans="1:6" ht="12.75">
      <c r="A800" s="8">
        <v>797</v>
      </c>
      <c r="B800" s="9" t="s">
        <v>133</v>
      </c>
      <c r="C800" s="9" t="s">
        <v>1217</v>
      </c>
      <c r="D800" s="8">
        <v>424.38</v>
      </c>
      <c r="E800">
        <v>150</v>
      </c>
      <c r="F800" s="1" t="s">
        <v>1216</v>
      </c>
    </row>
    <row r="801" spans="1:6" ht="12.75">
      <c r="A801" s="8">
        <v>798</v>
      </c>
      <c r="B801" s="9" t="s">
        <v>133</v>
      </c>
      <c r="C801" s="9" t="s">
        <v>1218</v>
      </c>
      <c r="D801" s="8">
        <v>275.76</v>
      </c>
      <c r="E801">
        <v>150</v>
      </c>
      <c r="F801" s="1" t="s">
        <v>1216</v>
      </c>
    </row>
    <row r="802" spans="1:6" ht="12.75">
      <c r="A802" s="8">
        <v>799</v>
      </c>
      <c r="B802" s="9" t="s">
        <v>133</v>
      </c>
      <c r="C802" s="9" t="s">
        <v>1219</v>
      </c>
      <c r="D802" s="8">
        <v>386.11</v>
      </c>
      <c r="E802">
        <v>150</v>
      </c>
      <c r="F802" s="1" t="s">
        <v>1216</v>
      </c>
    </row>
    <row r="803" spans="1:6" ht="12.75">
      <c r="A803" s="8">
        <v>800</v>
      </c>
      <c r="B803" s="9" t="s">
        <v>133</v>
      </c>
      <c r="C803" s="9" t="s">
        <v>1220</v>
      </c>
      <c r="D803" s="8">
        <v>431.81</v>
      </c>
      <c r="E803">
        <v>150</v>
      </c>
      <c r="F803" s="1" t="s">
        <v>1216</v>
      </c>
    </row>
    <row r="804" spans="1:6" ht="12.75">
      <c r="A804" s="8">
        <v>801</v>
      </c>
      <c r="B804" s="9" t="s">
        <v>133</v>
      </c>
      <c r="C804" s="9" t="s">
        <v>1221</v>
      </c>
      <c r="D804" s="8">
        <v>221.12</v>
      </c>
      <c r="E804">
        <v>150</v>
      </c>
      <c r="F804" s="1" t="s">
        <v>1216</v>
      </c>
    </row>
    <row r="805" spans="1:6" ht="12.75">
      <c r="A805" s="8">
        <v>802</v>
      </c>
      <c r="B805" s="9" t="s">
        <v>133</v>
      </c>
      <c r="C805" s="9" t="s">
        <v>972</v>
      </c>
      <c r="D805" s="8">
        <v>93.33</v>
      </c>
      <c r="E805">
        <v>150</v>
      </c>
      <c r="F805" s="1" t="s">
        <v>1216</v>
      </c>
    </row>
    <row r="806" spans="1:6" ht="12.75">
      <c r="A806" s="8">
        <v>803</v>
      </c>
      <c r="B806" s="9" t="s">
        <v>133</v>
      </c>
      <c r="C806" s="9" t="s">
        <v>1222</v>
      </c>
      <c r="D806" s="8">
        <v>306.78</v>
      </c>
      <c r="E806">
        <v>150</v>
      </c>
      <c r="F806" s="1" t="s">
        <v>1216</v>
      </c>
    </row>
    <row r="807" spans="1:6" ht="12.75">
      <c r="A807" s="8">
        <v>804</v>
      </c>
      <c r="B807" s="9" t="s">
        <v>133</v>
      </c>
      <c r="C807" s="9" t="s">
        <v>1223</v>
      </c>
      <c r="D807" s="8">
        <v>135.83</v>
      </c>
      <c r="E807">
        <v>150</v>
      </c>
      <c r="F807" s="1" t="s">
        <v>1216</v>
      </c>
    </row>
    <row r="808" spans="1:6" ht="12.75">
      <c r="A808" s="8">
        <v>805</v>
      </c>
      <c r="B808" s="9" t="s">
        <v>133</v>
      </c>
      <c r="C808" s="9" t="s">
        <v>1224</v>
      </c>
      <c r="D808" s="8">
        <v>97.03</v>
      </c>
      <c r="E808">
        <v>150</v>
      </c>
      <c r="F808" s="1" t="s">
        <v>1216</v>
      </c>
    </row>
    <row r="809" spans="1:6" ht="12.75">
      <c r="A809" s="8">
        <v>806</v>
      </c>
      <c r="B809" s="9" t="s">
        <v>133</v>
      </c>
      <c r="C809" s="9" t="s">
        <v>1225</v>
      </c>
      <c r="D809" s="8">
        <v>89.13</v>
      </c>
      <c r="E809">
        <v>150</v>
      </c>
      <c r="F809" s="1" t="s">
        <v>1216</v>
      </c>
    </row>
    <row r="810" spans="1:6" ht="12.75">
      <c r="A810" s="8">
        <v>807</v>
      </c>
      <c r="B810" s="9" t="s">
        <v>133</v>
      </c>
      <c r="C810" s="9" t="s">
        <v>1226</v>
      </c>
      <c r="D810" s="8">
        <v>229.63</v>
      </c>
      <c r="E810">
        <v>150</v>
      </c>
      <c r="F810" s="1" t="s">
        <v>1216</v>
      </c>
    </row>
    <row r="811" spans="1:6" ht="12.75">
      <c r="A811" s="8">
        <v>808</v>
      </c>
      <c r="B811" s="9" t="s">
        <v>133</v>
      </c>
      <c r="C811" s="9" t="s">
        <v>1227</v>
      </c>
      <c r="D811" s="8">
        <f>379.06+106.51</f>
        <v>485.57</v>
      </c>
      <c r="E811">
        <v>150</v>
      </c>
      <c r="F811" s="1" t="s">
        <v>1216</v>
      </c>
    </row>
    <row r="812" spans="1:6" ht="12.75">
      <c r="A812" s="8">
        <v>809</v>
      </c>
      <c r="B812" s="9" t="s">
        <v>133</v>
      </c>
      <c r="C812" s="9" t="s">
        <v>1228</v>
      </c>
      <c r="D812" s="9">
        <f>440.88+117.74</f>
        <v>558.62</v>
      </c>
      <c r="E812">
        <v>150</v>
      </c>
      <c r="F812" s="1" t="s">
        <v>1216</v>
      </c>
    </row>
    <row r="813" spans="1:6" ht="12.75">
      <c r="A813" s="8">
        <v>810</v>
      </c>
      <c r="B813" s="9" t="s">
        <v>133</v>
      </c>
      <c r="C813" s="9" t="s">
        <v>1229</v>
      </c>
      <c r="D813" s="9">
        <v>459.04</v>
      </c>
      <c r="E813">
        <v>150</v>
      </c>
      <c r="F813" s="1" t="s">
        <v>1216</v>
      </c>
    </row>
    <row r="814" spans="1:6" ht="12.75">
      <c r="A814" s="8">
        <v>811</v>
      </c>
      <c r="B814" s="9" t="s">
        <v>133</v>
      </c>
      <c r="C814" s="9" t="s">
        <v>1230</v>
      </c>
      <c r="D814" s="9">
        <v>513.49</v>
      </c>
      <c r="E814">
        <v>150</v>
      </c>
      <c r="F814" s="1" t="s">
        <v>1216</v>
      </c>
    </row>
    <row r="815" spans="1:6" ht="12.75">
      <c r="A815" s="8">
        <v>812</v>
      </c>
      <c r="B815" s="9" t="s">
        <v>133</v>
      </c>
      <c r="C815" s="9" t="s">
        <v>1231</v>
      </c>
      <c r="D815" s="9">
        <v>457.24</v>
      </c>
      <c r="E815">
        <v>150</v>
      </c>
      <c r="F815" s="1" t="s">
        <v>1216</v>
      </c>
    </row>
    <row r="816" spans="1:6" ht="12.75">
      <c r="A816" s="8">
        <v>813</v>
      </c>
      <c r="B816" s="9" t="s">
        <v>133</v>
      </c>
      <c r="C816" s="9" t="s">
        <v>1232</v>
      </c>
      <c r="D816" s="9">
        <v>447.57</v>
      </c>
      <c r="E816">
        <v>150</v>
      </c>
      <c r="F816" s="1" t="s">
        <v>1216</v>
      </c>
    </row>
    <row r="817" spans="1:6" ht="12.75">
      <c r="A817" s="8">
        <v>814</v>
      </c>
      <c r="B817" s="9" t="s">
        <v>133</v>
      </c>
      <c r="C817" s="9" t="s">
        <v>1233</v>
      </c>
      <c r="D817" s="9">
        <v>155.43</v>
      </c>
      <c r="E817">
        <v>150</v>
      </c>
      <c r="F817" s="1" t="s">
        <v>1216</v>
      </c>
    </row>
    <row r="818" spans="1:6" ht="12.75">
      <c r="A818" s="8">
        <v>815</v>
      </c>
      <c r="B818" s="9" t="s">
        <v>133</v>
      </c>
      <c r="C818" s="9" t="s">
        <v>1234</v>
      </c>
      <c r="D818" s="9">
        <v>289.29</v>
      </c>
      <c r="E818">
        <v>150</v>
      </c>
      <c r="F818" s="1" t="s">
        <v>1216</v>
      </c>
    </row>
    <row r="819" spans="1:6" ht="12.75">
      <c r="A819" s="8">
        <v>816</v>
      </c>
      <c r="B819" s="9" t="s">
        <v>133</v>
      </c>
      <c r="C819" s="9" t="s">
        <v>1236</v>
      </c>
      <c r="D819" s="8">
        <f>736.17+295.13</f>
        <v>1031.3</v>
      </c>
      <c r="E819">
        <v>150</v>
      </c>
      <c r="F819" s="1" t="s">
        <v>1235</v>
      </c>
    </row>
    <row r="820" spans="1:6" ht="12.75">
      <c r="A820" s="8">
        <v>817</v>
      </c>
      <c r="B820" s="9" t="s">
        <v>133</v>
      </c>
      <c r="C820" s="9" t="s">
        <v>1237</v>
      </c>
      <c r="D820" s="8">
        <v>532.93</v>
      </c>
      <c r="E820">
        <v>150</v>
      </c>
      <c r="F820" s="1" t="s">
        <v>304</v>
      </c>
    </row>
    <row r="821" spans="1:6" ht="12.75">
      <c r="A821" s="8">
        <v>818</v>
      </c>
      <c r="B821" s="9" t="s">
        <v>133</v>
      </c>
      <c r="C821" s="9" t="s">
        <v>1238</v>
      </c>
      <c r="D821" s="8">
        <v>333.16</v>
      </c>
      <c r="E821">
        <v>150</v>
      </c>
      <c r="F821" s="1" t="s">
        <v>304</v>
      </c>
    </row>
    <row r="822" spans="1:6" ht="12.75">
      <c r="A822" s="8">
        <v>819</v>
      </c>
      <c r="B822" s="9" t="s">
        <v>133</v>
      </c>
      <c r="C822" s="9" t="s">
        <v>1239</v>
      </c>
      <c r="D822" s="8">
        <v>406.29</v>
      </c>
      <c r="E822">
        <v>150</v>
      </c>
      <c r="F822" s="1" t="s">
        <v>304</v>
      </c>
    </row>
    <row r="823" spans="1:6" ht="12.75">
      <c r="A823" s="8">
        <v>820</v>
      </c>
      <c r="B823" s="9" t="s">
        <v>133</v>
      </c>
      <c r="C823" s="9" t="s">
        <v>1240</v>
      </c>
      <c r="D823" s="8">
        <v>211.62</v>
      </c>
      <c r="E823">
        <v>150</v>
      </c>
      <c r="F823" s="1" t="s">
        <v>304</v>
      </c>
    </row>
    <row r="824" spans="1:6" ht="12.75">
      <c r="A824" s="8">
        <v>821</v>
      </c>
      <c r="B824" s="9" t="s">
        <v>133</v>
      </c>
      <c r="C824" s="9" t="s">
        <v>1241</v>
      </c>
      <c r="D824" s="8">
        <v>89.55</v>
      </c>
      <c r="E824">
        <v>150</v>
      </c>
      <c r="F824" s="1" t="s">
        <v>304</v>
      </c>
    </row>
    <row r="825" spans="1:6" ht="12.75">
      <c r="A825" s="8">
        <v>822</v>
      </c>
      <c r="B825" s="9" t="s">
        <v>133</v>
      </c>
      <c r="C825" s="9" t="s">
        <v>1242</v>
      </c>
      <c r="D825" s="8">
        <v>196.93</v>
      </c>
      <c r="E825">
        <v>150</v>
      </c>
      <c r="F825" s="1" t="s">
        <v>304</v>
      </c>
    </row>
    <row r="826" spans="1:6" ht="12.75">
      <c r="A826" s="8">
        <v>823</v>
      </c>
      <c r="B826" s="9" t="s">
        <v>133</v>
      </c>
      <c r="C826" s="9" t="s">
        <v>1243</v>
      </c>
      <c r="D826" s="8">
        <v>58.4</v>
      </c>
      <c r="E826">
        <v>150</v>
      </c>
      <c r="F826" s="1" t="s">
        <v>304</v>
      </c>
    </row>
    <row r="827" spans="1:6" ht="12.75">
      <c r="A827" s="8">
        <v>824</v>
      </c>
      <c r="B827" s="9" t="s">
        <v>133</v>
      </c>
      <c r="C827" s="9" t="s">
        <v>1244</v>
      </c>
      <c r="D827" s="8">
        <v>76.05</v>
      </c>
      <c r="E827">
        <v>150</v>
      </c>
      <c r="F827" s="1" t="s">
        <v>304</v>
      </c>
    </row>
    <row r="828" spans="1:6" ht="12.75">
      <c r="A828" s="8">
        <v>825</v>
      </c>
      <c r="B828" s="9" t="s">
        <v>133</v>
      </c>
      <c r="C828" s="9" t="s">
        <v>1245</v>
      </c>
      <c r="D828" s="8">
        <f>502.21+127.77</f>
        <v>629.98</v>
      </c>
      <c r="E828">
        <v>150</v>
      </c>
      <c r="F828" s="1" t="s">
        <v>304</v>
      </c>
    </row>
    <row r="829" spans="1:6" ht="12.75">
      <c r="A829" s="8">
        <v>826</v>
      </c>
      <c r="B829" s="9" t="s">
        <v>133</v>
      </c>
      <c r="C829" s="9" t="s">
        <v>1246</v>
      </c>
      <c r="D829" s="8">
        <v>241.53</v>
      </c>
      <c r="E829">
        <v>150</v>
      </c>
      <c r="F829" s="1" t="s">
        <v>304</v>
      </c>
    </row>
    <row r="830" spans="1:6" ht="12.75">
      <c r="A830" s="8">
        <v>827</v>
      </c>
      <c r="B830" s="9" t="s">
        <v>133</v>
      </c>
      <c r="C830" s="9" t="s">
        <v>1247</v>
      </c>
      <c r="D830" s="8">
        <v>516.31</v>
      </c>
      <c r="E830">
        <v>150</v>
      </c>
      <c r="F830" s="1" t="s">
        <v>304</v>
      </c>
    </row>
    <row r="831" spans="1:6" ht="12.75">
      <c r="A831" s="8">
        <v>828</v>
      </c>
      <c r="B831" s="9" t="s">
        <v>133</v>
      </c>
      <c r="C831" s="9" t="s">
        <v>1248</v>
      </c>
      <c r="D831" s="8">
        <v>84.32</v>
      </c>
      <c r="E831">
        <v>150</v>
      </c>
      <c r="F831" s="1" t="s">
        <v>304</v>
      </c>
    </row>
    <row r="832" spans="1:6" ht="12.75">
      <c r="A832" s="8">
        <v>829</v>
      </c>
      <c r="B832" s="9" t="s">
        <v>133</v>
      </c>
      <c r="C832" s="9" t="s">
        <v>1249</v>
      </c>
      <c r="D832" s="8">
        <v>423.01</v>
      </c>
      <c r="E832">
        <v>150</v>
      </c>
      <c r="F832" s="1" t="s">
        <v>304</v>
      </c>
    </row>
    <row r="833" spans="1:6" ht="12.75">
      <c r="A833" s="8">
        <v>830</v>
      </c>
      <c r="B833" s="9" t="s">
        <v>133</v>
      </c>
      <c r="C833" s="9" t="s">
        <v>1250</v>
      </c>
      <c r="D833" s="8">
        <v>211.09</v>
      </c>
      <c r="E833">
        <v>150</v>
      </c>
      <c r="F833" s="1" t="s">
        <v>304</v>
      </c>
    </row>
    <row r="834" spans="1:6" ht="12.75">
      <c r="A834" s="8">
        <v>831</v>
      </c>
      <c r="B834" s="9" t="s">
        <v>133</v>
      </c>
      <c r="C834" s="9" t="s">
        <v>1251</v>
      </c>
      <c r="D834" s="8">
        <v>217.96</v>
      </c>
      <c r="E834">
        <v>150</v>
      </c>
      <c r="F834" s="1" t="s">
        <v>304</v>
      </c>
    </row>
    <row r="835" spans="1:6" ht="12.75">
      <c r="A835" s="8">
        <v>832</v>
      </c>
      <c r="B835" s="9" t="s">
        <v>133</v>
      </c>
      <c r="C835" s="9" t="s">
        <v>1252</v>
      </c>
      <c r="D835" s="8">
        <v>147.6</v>
      </c>
      <c r="E835">
        <v>150</v>
      </c>
      <c r="F835" s="1" t="s">
        <v>304</v>
      </c>
    </row>
    <row r="836" spans="1:6" ht="12.75">
      <c r="A836" s="8">
        <v>833</v>
      </c>
      <c r="B836" s="9" t="s">
        <v>133</v>
      </c>
      <c r="C836" s="9" t="s">
        <v>1253</v>
      </c>
      <c r="D836" s="8">
        <v>120.15</v>
      </c>
      <c r="E836">
        <v>150</v>
      </c>
      <c r="F836" s="1" t="s">
        <v>304</v>
      </c>
    </row>
    <row r="837" spans="1:6" ht="12.75">
      <c r="A837" s="8">
        <v>834</v>
      </c>
      <c r="B837" s="9" t="s">
        <v>133</v>
      </c>
      <c r="C837" s="9" t="s">
        <v>1255</v>
      </c>
      <c r="D837" s="8">
        <v>435.54</v>
      </c>
      <c r="E837">
        <v>150</v>
      </c>
      <c r="F837" s="1" t="s">
        <v>1254</v>
      </c>
    </row>
    <row r="838" spans="1:6" ht="12.75">
      <c r="A838" s="8">
        <v>835</v>
      </c>
      <c r="B838" s="9" t="s">
        <v>133</v>
      </c>
      <c r="C838" s="9" t="s">
        <v>1034</v>
      </c>
      <c r="D838" s="8">
        <v>445.73</v>
      </c>
      <c r="E838">
        <v>150</v>
      </c>
      <c r="F838" s="1" t="s">
        <v>1254</v>
      </c>
    </row>
    <row r="839" spans="1:6" ht="12.75">
      <c r="A839" s="8">
        <v>836</v>
      </c>
      <c r="B839" s="9" t="s">
        <v>133</v>
      </c>
      <c r="C839" s="9" t="s">
        <v>311</v>
      </c>
      <c r="D839" s="8">
        <v>199.63</v>
      </c>
      <c r="E839">
        <v>150</v>
      </c>
      <c r="F839" s="1" t="s">
        <v>1254</v>
      </c>
    </row>
    <row r="840" spans="1:6" ht="12.75">
      <c r="A840" s="8">
        <v>837</v>
      </c>
      <c r="B840" s="9" t="s">
        <v>133</v>
      </c>
      <c r="C840" s="9" t="s">
        <v>1256</v>
      </c>
      <c r="D840" s="8">
        <v>194.29</v>
      </c>
      <c r="E840">
        <v>150</v>
      </c>
      <c r="F840" s="1" t="s">
        <v>1254</v>
      </c>
    </row>
    <row r="841" spans="1:6" ht="12.75">
      <c r="A841" s="8">
        <v>838</v>
      </c>
      <c r="B841" s="9" t="s">
        <v>133</v>
      </c>
      <c r="C841" s="9" t="s">
        <v>1257</v>
      </c>
      <c r="D841" s="8">
        <v>293.08</v>
      </c>
      <c r="E841">
        <v>150</v>
      </c>
      <c r="F841" s="1" t="s">
        <v>1254</v>
      </c>
    </row>
    <row r="842" spans="1:6" ht="12.75">
      <c r="A842" s="8">
        <v>839</v>
      </c>
      <c r="B842" s="9" t="s">
        <v>133</v>
      </c>
      <c r="C842" s="9" t="s">
        <v>1258</v>
      </c>
      <c r="D842" s="8">
        <v>281.6</v>
      </c>
      <c r="E842">
        <v>150</v>
      </c>
      <c r="F842" s="1" t="s">
        <v>1254</v>
      </c>
    </row>
    <row r="843" spans="1:6" ht="12.75">
      <c r="A843" s="8">
        <v>840</v>
      </c>
      <c r="B843" s="9" t="s">
        <v>133</v>
      </c>
      <c r="C843" s="9" t="s">
        <v>1259</v>
      </c>
      <c r="D843" s="8">
        <v>387.37</v>
      </c>
      <c r="E843">
        <v>150</v>
      </c>
      <c r="F843" s="1" t="s">
        <v>1254</v>
      </c>
    </row>
    <row r="844" spans="1:6" ht="12.75">
      <c r="A844" s="8">
        <v>841</v>
      </c>
      <c r="B844" s="9" t="s">
        <v>133</v>
      </c>
      <c r="C844" s="9" t="s">
        <v>1260</v>
      </c>
      <c r="D844" s="8">
        <v>158.3</v>
      </c>
      <c r="E844">
        <v>150</v>
      </c>
      <c r="F844" s="1" t="s">
        <v>1254</v>
      </c>
    </row>
    <row r="845" spans="1:6" ht="12.75">
      <c r="A845" s="8">
        <v>842</v>
      </c>
      <c r="B845" s="9" t="s">
        <v>674</v>
      </c>
      <c r="C845" s="9" t="s">
        <v>1261</v>
      </c>
      <c r="D845" s="8">
        <v>86.6</v>
      </c>
      <c r="E845">
        <v>150</v>
      </c>
      <c r="F845" s="1" t="s">
        <v>1254</v>
      </c>
    </row>
    <row r="846" spans="1:6" ht="12.75">
      <c r="A846" s="8">
        <v>843</v>
      </c>
      <c r="B846" s="9" t="s">
        <v>133</v>
      </c>
      <c r="C846" s="9" t="s">
        <v>1262</v>
      </c>
      <c r="D846" s="8">
        <v>443.01</v>
      </c>
      <c r="E846">
        <v>150</v>
      </c>
      <c r="F846" s="1" t="s">
        <v>1254</v>
      </c>
    </row>
    <row r="847" spans="1:6" ht="12.75">
      <c r="A847" s="8">
        <v>844</v>
      </c>
      <c r="B847" s="9" t="s">
        <v>133</v>
      </c>
      <c r="C847" s="9" t="s">
        <v>1263</v>
      </c>
      <c r="D847" s="8">
        <v>218.63</v>
      </c>
      <c r="E847">
        <v>150</v>
      </c>
      <c r="F847" s="1" t="s">
        <v>1254</v>
      </c>
    </row>
    <row r="848" spans="1:6" ht="12.75">
      <c r="A848" s="8">
        <v>845</v>
      </c>
      <c r="B848" s="9" t="s">
        <v>133</v>
      </c>
      <c r="C848" s="9" t="s">
        <v>1264</v>
      </c>
      <c r="D848" s="8">
        <v>620.28</v>
      </c>
      <c r="E848">
        <v>150</v>
      </c>
      <c r="F848" s="1" t="s">
        <v>1254</v>
      </c>
    </row>
    <row r="849" spans="1:6" ht="12.75">
      <c r="A849" s="8">
        <v>846</v>
      </c>
      <c r="B849" s="9" t="s">
        <v>133</v>
      </c>
      <c r="C849" s="9" t="s">
        <v>1265</v>
      </c>
      <c r="D849" s="8">
        <v>343.94</v>
      </c>
      <c r="E849">
        <v>150</v>
      </c>
      <c r="F849" s="1" t="s">
        <v>1254</v>
      </c>
    </row>
    <row r="850" spans="1:6" ht="12.75">
      <c r="A850" s="8">
        <v>847</v>
      </c>
      <c r="B850" s="9" t="s">
        <v>812</v>
      </c>
      <c r="C850" s="9" t="s">
        <v>1266</v>
      </c>
      <c r="D850" s="8">
        <v>125.62</v>
      </c>
      <c r="E850">
        <v>150</v>
      </c>
      <c r="F850" s="1" t="s">
        <v>1254</v>
      </c>
    </row>
    <row r="851" spans="1:6" ht="12.75">
      <c r="A851" s="8">
        <v>848</v>
      </c>
      <c r="B851" s="9" t="s">
        <v>133</v>
      </c>
      <c r="C851" s="9" t="s">
        <v>1267</v>
      </c>
      <c r="D851" s="8">
        <v>326.06</v>
      </c>
      <c r="E851">
        <v>150</v>
      </c>
      <c r="F851" s="1" t="s">
        <v>1254</v>
      </c>
    </row>
    <row r="852" spans="1:6" ht="12.75">
      <c r="A852" s="8">
        <v>849</v>
      </c>
      <c r="B852" s="9" t="s">
        <v>133</v>
      </c>
      <c r="C852" s="9" t="s">
        <v>1268</v>
      </c>
      <c r="D852" s="8">
        <v>62.19</v>
      </c>
      <c r="E852">
        <v>150</v>
      </c>
      <c r="F852" s="1" t="s">
        <v>1254</v>
      </c>
    </row>
    <row r="853" spans="1:6" ht="12.75">
      <c r="A853" s="8">
        <v>850</v>
      </c>
      <c r="B853" s="9" t="s">
        <v>133</v>
      </c>
      <c r="C853" s="9" t="s">
        <v>766</v>
      </c>
      <c r="D853" s="8">
        <v>71.2</v>
      </c>
      <c r="E853">
        <v>150</v>
      </c>
      <c r="F853" s="1" t="s">
        <v>1254</v>
      </c>
    </row>
    <row r="854" spans="1:6" ht="12.75">
      <c r="A854" s="8">
        <v>851</v>
      </c>
      <c r="B854" s="9" t="s">
        <v>958</v>
      </c>
      <c r="C854" s="9" t="s">
        <v>1269</v>
      </c>
      <c r="D854" s="8">
        <v>116.83</v>
      </c>
      <c r="E854">
        <v>150</v>
      </c>
      <c r="F854" s="1" t="s">
        <v>1254</v>
      </c>
    </row>
    <row r="855" spans="1:6" ht="12.75">
      <c r="A855" s="8">
        <v>852</v>
      </c>
      <c r="B855" s="9" t="s">
        <v>133</v>
      </c>
      <c r="C855" s="9" t="s">
        <v>1270</v>
      </c>
      <c r="D855" s="8">
        <v>332.16</v>
      </c>
      <c r="E855">
        <v>150</v>
      </c>
      <c r="F855" s="1" t="s">
        <v>1254</v>
      </c>
    </row>
    <row r="856" spans="1:6" ht="12.75">
      <c r="A856" s="8">
        <v>853</v>
      </c>
      <c r="B856" s="9" t="s">
        <v>958</v>
      </c>
      <c r="C856" s="9" t="s">
        <v>1271</v>
      </c>
      <c r="D856" s="8">
        <v>131.17</v>
      </c>
      <c r="E856">
        <v>150</v>
      </c>
      <c r="F856" s="1" t="s">
        <v>1254</v>
      </c>
    </row>
    <row r="857" spans="1:6" ht="12.75">
      <c r="A857" s="8">
        <v>854</v>
      </c>
      <c r="B857" s="9" t="s">
        <v>133</v>
      </c>
      <c r="C857" s="9" t="s">
        <v>1272</v>
      </c>
      <c r="D857" s="8">
        <f>349.82+565.85</f>
        <v>915.6700000000001</v>
      </c>
      <c r="E857">
        <v>150</v>
      </c>
      <c r="F857" s="1" t="s">
        <v>1254</v>
      </c>
    </row>
    <row r="858" spans="1:6" ht="12.75">
      <c r="A858" s="8">
        <v>855</v>
      </c>
      <c r="B858" s="9" t="s">
        <v>774</v>
      </c>
      <c r="C858" s="9" t="s">
        <v>755</v>
      </c>
      <c r="D858" s="8">
        <v>97.7</v>
      </c>
      <c r="E858">
        <v>150</v>
      </c>
      <c r="F858" s="1" t="s">
        <v>1254</v>
      </c>
    </row>
    <row r="859" spans="1:6" ht="12.75">
      <c r="A859" s="8">
        <v>856</v>
      </c>
      <c r="B859" s="9" t="s">
        <v>774</v>
      </c>
      <c r="C859" s="9" t="s">
        <v>1282</v>
      </c>
      <c r="D859" s="8">
        <v>67.49</v>
      </c>
      <c r="E859">
        <v>150</v>
      </c>
      <c r="F859" s="1" t="s">
        <v>1254</v>
      </c>
    </row>
    <row r="860" spans="1:6" ht="12.75">
      <c r="A860" s="8">
        <v>857</v>
      </c>
      <c r="B860" s="9" t="s">
        <v>133</v>
      </c>
      <c r="C860" s="9" t="s">
        <v>1274</v>
      </c>
      <c r="D860" s="8">
        <v>450.76</v>
      </c>
      <c r="E860">
        <v>150</v>
      </c>
      <c r="F860" s="1" t="s">
        <v>1273</v>
      </c>
    </row>
    <row r="861" spans="1:6" ht="12.75">
      <c r="A861" s="8">
        <v>858</v>
      </c>
      <c r="B861" s="9" t="s">
        <v>133</v>
      </c>
      <c r="C861" s="9" t="s">
        <v>1275</v>
      </c>
      <c r="D861" s="8">
        <v>84.4</v>
      </c>
      <c r="E861">
        <v>150</v>
      </c>
      <c r="F861" s="1" t="s">
        <v>1273</v>
      </c>
    </row>
    <row r="862" spans="1:6" ht="12.75">
      <c r="A862" s="8">
        <v>859</v>
      </c>
      <c r="B862" s="9" t="s">
        <v>133</v>
      </c>
      <c r="C862" s="9" t="s">
        <v>1276</v>
      </c>
      <c r="D862" s="8">
        <v>89.18</v>
      </c>
      <c r="E862">
        <v>150</v>
      </c>
      <c r="F862" s="1" t="s">
        <v>1273</v>
      </c>
    </row>
    <row r="863" spans="1:6" ht="12.75">
      <c r="A863" s="8">
        <v>860</v>
      </c>
      <c r="B863" s="9" t="s">
        <v>133</v>
      </c>
      <c r="C863" s="9" t="s">
        <v>1277</v>
      </c>
      <c r="D863" s="8">
        <v>245.74</v>
      </c>
      <c r="E863">
        <v>150</v>
      </c>
      <c r="F863" s="1" t="s">
        <v>1273</v>
      </c>
    </row>
    <row r="864" spans="1:6" ht="12.75">
      <c r="A864" s="8">
        <v>861</v>
      </c>
      <c r="B864" s="9" t="s">
        <v>133</v>
      </c>
      <c r="C864" s="9" t="s">
        <v>1278</v>
      </c>
      <c r="D864" s="8">
        <v>93.03</v>
      </c>
      <c r="E864">
        <v>150</v>
      </c>
      <c r="F864" s="1" t="s">
        <v>1273</v>
      </c>
    </row>
    <row r="865" spans="1:6" ht="12.75">
      <c r="A865" s="8">
        <v>862</v>
      </c>
      <c r="B865" s="9" t="s">
        <v>133</v>
      </c>
      <c r="C865" s="9" t="s">
        <v>1279</v>
      </c>
      <c r="D865" s="8">
        <v>146.38</v>
      </c>
      <c r="E865">
        <v>150</v>
      </c>
      <c r="F865" s="1" t="s">
        <v>1273</v>
      </c>
    </row>
    <row r="866" spans="1:6" ht="12.75">
      <c r="A866" s="8">
        <v>863</v>
      </c>
      <c r="B866" s="9" t="s">
        <v>133</v>
      </c>
      <c r="C866" s="9" t="s">
        <v>1280</v>
      </c>
      <c r="D866" s="8">
        <v>197.81</v>
      </c>
      <c r="E866">
        <v>150</v>
      </c>
      <c r="F866" s="1" t="s">
        <v>1281</v>
      </c>
    </row>
    <row r="867" spans="1:6" ht="12.75">
      <c r="A867" s="8">
        <v>864</v>
      </c>
      <c r="B867" s="9" t="s">
        <v>133</v>
      </c>
      <c r="C867" s="9" t="s">
        <v>1283</v>
      </c>
      <c r="D867" s="8">
        <v>116.64</v>
      </c>
      <c r="E867">
        <v>150</v>
      </c>
      <c r="F867" s="1" t="s">
        <v>1281</v>
      </c>
    </row>
    <row r="868" spans="1:6" ht="12.75">
      <c r="A868" s="8">
        <v>865</v>
      </c>
      <c r="B868" s="9" t="s">
        <v>133</v>
      </c>
      <c r="C868" s="9" t="s">
        <v>1284</v>
      </c>
      <c r="D868" s="8">
        <v>86.17</v>
      </c>
      <c r="E868">
        <v>150</v>
      </c>
      <c r="F868" s="1" t="s">
        <v>1281</v>
      </c>
    </row>
    <row r="869" spans="1:6" ht="12.75">
      <c r="A869" s="8">
        <v>866</v>
      </c>
      <c r="B869" s="9" t="s">
        <v>133</v>
      </c>
      <c r="C869" s="9" t="s">
        <v>1285</v>
      </c>
      <c r="D869" s="8">
        <f>65.63+93.86</f>
        <v>159.49</v>
      </c>
      <c r="E869">
        <v>150</v>
      </c>
      <c r="F869" s="1" t="s">
        <v>1281</v>
      </c>
    </row>
    <row r="870" spans="1:6" ht="12.75">
      <c r="A870" s="8">
        <v>867</v>
      </c>
      <c r="B870" s="9" t="s">
        <v>133</v>
      </c>
      <c r="C870" s="9" t="s">
        <v>1286</v>
      </c>
      <c r="D870" s="8">
        <v>148.15</v>
      </c>
      <c r="E870">
        <v>150</v>
      </c>
      <c r="F870" s="1" t="s">
        <v>1281</v>
      </c>
    </row>
    <row r="871" spans="1:6" ht="12.75">
      <c r="A871" s="8">
        <v>868</v>
      </c>
      <c r="B871" s="9" t="s">
        <v>133</v>
      </c>
      <c r="C871" s="9" t="s">
        <v>1287</v>
      </c>
      <c r="D871" s="8">
        <v>213.96</v>
      </c>
      <c r="E871">
        <v>150</v>
      </c>
      <c r="F871" s="1" t="s">
        <v>1281</v>
      </c>
    </row>
    <row r="872" spans="1:6" ht="12.75">
      <c r="A872" s="8">
        <v>869</v>
      </c>
      <c r="B872" s="9" t="s">
        <v>133</v>
      </c>
      <c r="C872" s="9" t="s">
        <v>1288</v>
      </c>
      <c r="D872" s="9" t="s">
        <v>1289</v>
      </c>
      <c r="E872">
        <v>150</v>
      </c>
      <c r="F872" s="1" t="s">
        <v>1281</v>
      </c>
    </row>
    <row r="873" spans="1:6" ht="12.75">
      <c r="A873" s="8">
        <v>870</v>
      </c>
      <c r="B873" s="9" t="s">
        <v>133</v>
      </c>
      <c r="C873" s="9" t="s">
        <v>884</v>
      </c>
      <c r="D873" s="9">
        <v>415.24</v>
      </c>
      <c r="E873">
        <v>150</v>
      </c>
      <c r="F873" s="1" t="s">
        <v>843</v>
      </c>
    </row>
    <row r="874" spans="1:6" ht="12.75">
      <c r="A874" s="8">
        <v>871</v>
      </c>
      <c r="B874" s="9" t="s">
        <v>133</v>
      </c>
      <c r="C874" s="9" t="s">
        <v>885</v>
      </c>
      <c r="D874" s="9">
        <v>537.65</v>
      </c>
      <c r="E874">
        <v>150</v>
      </c>
      <c r="F874" s="1" t="s">
        <v>843</v>
      </c>
    </row>
    <row r="875" spans="1:6" ht="12.75">
      <c r="A875" s="8">
        <v>872</v>
      </c>
      <c r="B875" s="9" t="s">
        <v>133</v>
      </c>
      <c r="C875" s="9" t="s">
        <v>886</v>
      </c>
      <c r="D875" s="9">
        <v>534.7</v>
      </c>
      <c r="E875">
        <v>150</v>
      </c>
      <c r="F875" s="1" t="s">
        <v>843</v>
      </c>
    </row>
    <row r="876" spans="1:6" ht="12.75">
      <c r="A876" s="8">
        <v>873</v>
      </c>
      <c r="B876" s="9" t="s">
        <v>133</v>
      </c>
      <c r="C876" s="9" t="s">
        <v>887</v>
      </c>
      <c r="D876" s="9">
        <v>350.55</v>
      </c>
      <c r="E876">
        <v>150</v>
      </c>
      <c r="F876" s="1" t="s">
        <v>843</v>
      </c>
    </row>
    <row r="877" spans="1:6" ht="12.75">
      <c r="A877" s="8">
        <v>874</v>
      </c>
      <c r="B877" s="9" t="s">
        <v>133</v>
      </c>
      <c r="C877" s="9" t="s">
        <v>889</v>
      </c>
      <c r="D877" s="9">
        <v>177</v>
      </c>
      <c r="E877" t="s">
        <v>888</v>
      </c>
      <c r="F877" s="1" t="s">
        <v>843</v>
      </c>
    </row>
    <row r="878" spans="1:6" ht="12.75">
      <c r="A878" s="8">
        <v>875</v>
      </c>
      <c r="B878" s="9" t="s">
        <v>133</v>
      </c>
      <c r="C878" s="9" t="s">
        <v>890</v>
      </c>
      <c r="D878" s="9">
        <v>343.3</v>
      </c>
      <c r="E878">
        <v>150</v>
      </c>
      <c r="F878" s="1" t="s">
        <v>843</v>
      </c>
    </row>
    <row r="879" spans="1:6" ht="12.75">
      <c r="A879" s="8">
        <v>876</v>
      </c>
      <c r="B879" s="9" t="s">
        <v>133</v>
      </c>
      <c r="C879" s="9" t="s">
        <v>891</v>
      </c>
      <c r="D879" s="9">
        <v>240.47</v>
      </c>
      <c r="E879">
        <v>150</v>
      </c>
      <c r="F879" s="1" t="s">
        <v>843</v>
      </c>
    </row>
    <row r="880" spans="1:6" ht="12.75">
      <c r="A880" s="8">
        <v>877</v>
      </c>
      <c r="B880" s="9" t="s">
        <v>133</v>
      </c>
      <c r="C880" s="9" t="s">
        <v>892</v>
      </c>
      <c r="D880" s="9">
        <v>260.55</v>
      </c>
      <c r="E880">
        <v>150</v>
      </c>
      <c r="F880" s="1" t="s">
        <v>843</v>
      </c>
    </row>
    <row r="881" spans="1:6" ht="12.75">
      <c r="A881" s="8">
        <v>878</v>
      </c>
      <c r="B881" s="9" t="s">
        <v>183</v>
      </c>
      <c r="C881" s="9" t="s">
        <v>893</v>
      </c>
      <c r="D881" s="9">
        <v>372.28</v>
      </c>
      <c r="E881">
        <v>150</v>
      </c>
      <c r="F881" s="1" t="s">
        <v>843</v>
      </c>
    </row>
    <row r="882" spans="1:6" ht="12.75">
      <c r="A882" s="8">
        <v>879</v>
      </c>
      <c r="B882" s="9" t="s">
        <v>183</v>
      </c>
      <c r="C882" s="9" t="s">
        <v>696</v>
      </c>
      <c r="D882" s="9">
        <v>155.99</v>
      </c>
      <c r="E882">
        <v>150</v>
      </c>
      <c r="F882" s="1" t="s">
        <v>843</v>
      </c>
    </row>
    <row r="883" spans="1:6" ht="12.75">
      <c r="A883" s="8">
        <v>880</v>
      </c>
      <c r="B883" s="9" t="s">
        <v>674</v>
      </c>
      <c r="C883" s="9" t="s">
        <v>894</v>
      </c>
      <c r="D883" s="9">
        <v>201.84</v>
      </c>
      <c r="E883">
        <v>150</v>
      </c>
      <c r="F883" s="1" t="s">
        <v>843</v>
      </c>
    </row>
    <row r="884" spans="1:6" ht="12.75">
      <c r="A884" s="8">
        <v>881</v>
      </c>
      <c r="B884" s="9" t="s">
        <v>133</v>
      </c>
      <c r="C884" s="9" t="s">
        <v>896</v>
      </c>
      <c r="D884" s="9">
        <v>127.51</v>
      </c>
      <c r="E884">
        <v>150</v>
      </c>
      <c r="F884" s="1" t="s">
        <v>895</v>
      </c>
    </row>
    <row r="885" spans="1:6" ht="12.75">
      <c r="A885" s="8">
        <v>882</v>
      </c>
      <c r="B885" s="9" t="s">
        <v>133</v>
      </c>
      <c r="C885" s="9" t="s">
        <v>897</v>
      </c>
      <c r="D885" s="9">
        <v>140.7</v>
      </c>
      <c r="E885">
        <v>150</v>
      </c>
      <c r="F885" s="1" t="s">
        <v>895</v>
      </c>
    </row>
    <row r="886" spans="1:6" ht="12.75">
      <c r="A886" s="8">
        <v>883</v>
      </c>
      <c r="B886" s="9" t="s">
        <v>133</v>
      </c>
      <c r="C886" s="9" t="s">
        <v>898</v>
      </c>
      <c r="D886" s="9">
        <v>196.11</v>
      </c>
      <c r="E886">
        <v>150</v>
      </c>
      <c r="F886" s="1" t="s">
        <v>895</v>
      </c>
    </row>
    <row r="887" spans="1:6" ht="12.75">
      <c r="A887" s="8">
        <v>884</v>
      </c>
      <c r="B887" s="9" t="s">
        <v>133</v>
      </c>
      <c r="C887" s="9" t="s">
        <v>899</v>
      </c>
      <c r="D887" s="9">
        <v>134.28</v>
      </c>
      <c r="E887">
        <v>150</v>
      </c>
      <c r="F887" s="1" t="s">
        <v>895</v>
      </c>
    </row>
    <row r="888" spans="1:6" ht="12.75">
      <c r="A888" s="8">
        <v>885</v>
      </c>
      <c r="B888" s="9" t="s">
        <v>133</v>
      </c>
      <c r="C888" s="9" t="s">
        <v>900</v>
      </c>
      <c r="D888" s="9">
        <v>154.81</v>
      </c>
      <c r="E888">
        <v>150</v>
      </c>
      <c r="F888" s="1" t="s">
        <v>895</v>
      </c>
    </row>
    <row r="889" spans="1:6" ht="12.75">
      <c r="A889" s="8">
        <v>886</v>
      </c>
      <c r="B889" s="9" t="s">
        <v>133</v>
      </c>
      <c r="C889" s="9" t="s">
        <v>901</v>
      </c>
      <c r="D889" s="9">
        <v>437.78</v>
      </c>
      <c r="E889">
        <v>150</v>
      </c>
      <c r="F889" s="1" t="s">
        <v>895</v>
      </c>
    </row>
    <row r="890" spans="1:6" ht="12.75">
      <c r="A890" s="8">
        <v>887</v>
      </c>
      <c r="B890" s="9" t="s">
        <v>133</v>
      </c>
      <c r="C890" s="9" t="s">
        <v>902</v>
      </c>
      <c r="D890" s="9">
        <v>408.21</v>
      </c>
      <c r="E890">
        <v>150</v>
      </c>
      <c r="F890" s="1" t="s">
        <v>895</v>
      </c>
    </row>
    <row r="891" spans="1:6" ht="12.75">
      <c r="A891" s="8">
        <v>888</v>
      </c>
      <c r="B891" s="9" t="s">
        <v>133</v>
      </c>
      <c r="C891" s="9" t="s">
        <v>903</v>
      </c>
      <c r="D891" s="9">
        <v>191.56</v>
      </c>
      <c r="E891">
        <v>150</v>
      </c>
      <c r="F891" s="1" t="s">
        <v>895</v>
      </c>
    </row>
    <row r="892" spans="1:6" ht="12.75">
      <c r="A892" s="8">
        <v>889</v>
      </c>
      <c r="B892" s="9" t="s">
        <v>183</v>
      </c>
      <c r="C892" s="9" t="s">
        <v>904</v>
      </c>
      <c r="D892" s="9">
        <v>222.7</v>
      </c>
      <c r="E892">
        <v>150</v>
      </c>
      <c r="F892" s="1" t="s">
        <v>895</v>
      </c>
    </row>
    <row r="893" spans="1:6" ht="12.75">
      <c r="A893" s="8">
        <v>890</v>
      </c>
      <c r="B893" s="9" t="s">
        <v>133</v>
      </c>
      <c r="C893" s="9" t="s">
        <v>905</v>
      </c>
      <c r="D893" s="9">
        <v>403.71</v>
      </c>
      <c r="E893">
        <v>150</v>
      </c>
      <c r="F893" s="1" t="s">
        <v>895</v>
      </c>
    </row>
    <row r="894" spans="1:6" ht="12.75">
      <c r="A894" s="8">
        <v>891</v>
      </c>
      <c r="B894" s="9" t="s">
        <v>133</v>
      </c>
      <c r="C894" s="9" t="s">
        <v>907</v>
      </c>
      <c r="D894" s="9">
        <v>98.4</v>
      </c>
      <c r="E894">
        <v>150</v>
      </c>
      <c r="F894" s="1" t="s">
        <v>906</v>
      </c>
    </row>
    <row r="895" spans="1:6" ht="12.75">
      <c r="A895" s="8">
        <v>892</v>
      </c>
      <c r="B895" s="9" t="s">
        <v>133</v>
      </c>
      <c r="C895" s="9" t="s">
        <v>908</v>
      </c>
      <c r="D895" s="9">
        <v>191.24</v>
      </c>
      <c r="E895">
        <v>150</v>
      </c>
      <c r="F895" s="1" t="s">
        <v>906</v>
      </c>
    </row>
    <row r="896" spans="1:6" ht="12.75">
      <c r="A896" s="8">
        <v>893</v>
      </c>
      <c r="B896" s="9" t="s">
        <v>133</v>
      </c>
      <c r="C896" s="9" t="s">
        <v>909</v>
      </c>
      <c r="D896" s="9">
        <v>104.46</v>
      </c>
      <c r="E896">
        <v>150</v>
      </c>
      <c r="F896" s="1" t="s">
        <v>906</v>
      </c>
    </row>
    <row r="897" spans="1:6" ht="12.75">
      <c r="A897" s="8">
        <v>894</v>
      </c>
      <c r="B897" s="9" t="s">
        <v>133</v>
      </c>
      <c r="C897" s="9" t="s">
        <v>910</v>
      </c>
      <c r="D897" s="9">
        <v>165.07</v>
      </c>
      <c r="E897">
        <v>150</v>
      </c>
      <c r="F897" s="1" t="s">
        <v>906</v>
      </c>
    </row>
    <row r="898" spans="1:6" ht="12.75">
      <c r="A898" s="8">
        <v>895</v>
      </c>
      <c r="B898" s="9" t="s">
        <v>133</v>
      </c>
      <c r="C898" s="9" t="s">
        <v>620</v>
      </c>
      <c r="D898" s="9">
        <v>60.23</v>
      </c>
      <c r="E898">
        <v>150</v>
      </c>
      <c r="F898" s="1" t="s">
        <v>906</v>
      </c>
    </row>
    <row r="899" spans="1:6" ht="12.75">
      <c r="A899" s="8">
        <v>896</v>
      </c>
      <c r="B899" s="9" t="s">
        <v>133</v>
      </c>
      <c r="C899" s="9" t="s">
        <v>911</v>
      </c>
      <c r="D899" s="9">
        <v>141.59</v>
      </c>
      <c r="E899">
        <v>150</v>
      </c>
      <c r="F899" s="1" t="s">
        <v>906</v>
      </c>
    </row>
    <row r="900" spans="1:6" ht="12.75">
      <c r="A900" s="8">
        <v>897</v>
      </c>
      <c r="B900" s="9" t="s">
        <v>133</v>
      </c>
      <c r="C900" s="9" t="s">
        <v>912</v>
      </c>
      <c r="D900" s="9">
        <v>54.64</v>
      </c>
      <c r="E900">
        <v>150</v>
      </c>
      <c r="F900" s="1" t="s">
        <v>906</v>
      </c>
    </row>
    <row r="901" spans="1:6" ht="12.75">
      <c r="A901" s="8">
        <v>898</v>
      </c>
      <c r="B901" s="9" t="s">
        <v>133</v>
      </c>
      <c r="C901" s="9" t="s">
        <v>913</v>
      </c>
      <c r="D901" s="9">
        <v>440.1</v>
      </c>
      <c r="E901">
        <v>150</v>
      </c>
      <c r="F901" s="1" t="s">
        <v>906</v>
      </c>
    </row>
    <row r="902" spans="1:6" ht="12.75">
      <c r="A902" s="8">
        <v>899</v>
      </c>
      <c r="B902" s="9" t="s">
        <v>133</v>
      </c>
      <c r="C902" s="9" t="s">
        <v>914</v>
      </c>
      <c r="D902" s="9">
        <v>301.45</v>
      </c>
      <c r="E902">
        <v>150</v>
      </c>
      <c r="F902" s="1" t="s">
        <v>906</v>
      </c>
    </row>
    <row r="903" spans="1:6" ht="12.75">
      <c r="A903" s="8">
        <v>900</v>
      </c>
      <c r="B903" s="9" t="s">
        <v>133</v>
      </c>
      <c r="C903" s="9" t="s">
        <v>915</v>
      </c>
      <c r="D903" s="9">
        <v>299.41</v>
      </c>
      <c r="E903">
        <v>150</v>
      </c>
      <c r="F903" s="1" t="s">
        <v>906</v>
      </c>
    </row>
    <row r="904" spans="1:6" ht="12.75">
      <c r="A904" s="8">
        <v>901</v>
      </c>
      <c r="B904" s="9" t="s">
        <v>133</v>
      </c>
      <c r="C904" s="9" t="s">
        <v>908</v>
      </c>
      <c r="D904" s="9">
        <v>160.2</v>
      </c>
      <c r="E904">
        <v>150</v>
      </c>
      <c r="F904" s="1" t="s">
        <v>906</v>
      </c>
    </row>
    <row r="905" spans="1:6" ht="12.75">
      <c r="A905" s="8">
        <v>902</v>
      </c>
      <c r="B905" s="9" t="s">
        <v>133</v>
      </c>
      <c r="C905" s="9" t="s">
        <v>916</v>
      </c>
      <c r="D905" s="9">
        <v>336.97</v>
      </c>
      <c r="E905">
        <v>150</v>
      </c>
      <c r="F905" s="1" t="s">
        <v>906</v>
      </c>
    </row>
    <row r="906" spans="1:6" ht="12.75">
      <c r="A906" s="8">
        <v>903</v>
      </c>
      <c r="B906" s="9" t="s">
        <v>133</v>
      </c>
      <c r="C906" s="9" t="s">
        <v>917</v>
      </c>
      <c r="D906" s="9">
        <v>147.4</v>
      </c>
      <c r="E906">
        <v>150</v>
      </c>
      <c r="F906" s="1" t="s">
        <v>906</v>
      </c>
    </row>
    <row r="907" spans="1:6" ht="12.75">
      <c r="A907" s="8">
        <v>904</v>
      </c>
      <c r="B907" s="9" t="s">
        <v>133</v>
      </c>
      <c r="C907" s="9" t="s">
        <v>918</v>
      </c>
      <c r="D907" s="9">
        <v>263.4</v>
      </c>
      <c r="E907">
        <v>150</v>
      </c>
      <c r="F907" s="1" t="s">
        <v>906</v>
      </c>
    </row>
    <row r="908" spans="1:6" ht="12.75">
      <c r="A908" s="8">
        <v>905</v>
      </c>
      <c r="B908" s="9" t="s">
        <v>133</v>
      </c>
      <c r="C908" s="9" t="s">
        <v>919</v>
      </c>
      <c r="D908" s="9">
        <v>102.23</v>
      </c>
      <c r="E908">
        <v>150</v>
      </c>
      <c r="F908" s="1" t="s">
        <v>906</v>
      </c>
    </row>
    <row r="909" spans="1:6" ht="12.75">
      <c r="A909" s="8">
        <v>906</v>
      </c>
      <c r="B909" s="9" t="s">
        <v>133</v>
      </c>
      <c r="C909" s="9" t="s">
        <v>921</v>
      </c>
      <c r="D909" s="9">
        <v>275.08</v>
      </c>
      <c r="E909">
        <v>150</v>
      </c>
      <c r="F909" s="1" t="s">
        <v>920</v>
      </c>
    </row>
    <row r="910" spans="1:6" ht="12.75">
      <c r="A910" s="8">
        <v>907</v>
      </c>
      <c r="B910" s="9" t="s">
        <v>133</v>
      </c>
      <c r="C910" s="9" t="s">
        <v>922</v>
      </c>
      <c r="D910" s="9">
        <v>237.36</v>
      </c>
      <c r="E910">
        <v>150</v>
      </c>
      <c r="F910" s="1" t="s">
        <v>920</v>
      </c>
    </row>
    <row r="911" spans="1:6" ht="12.75">
      <c r="A911" s="8">
        <v>908</v>
      </c>
      <c r="B911" s="9" t="s">
        <v>133</v>
      </c>
      <c r="C911" s="9" t="s">
        <v>923</v>
      </c>
      <c r="D911" s="9">
        <v>124.2</v>
      </c>
      <c r="E911">
        <v>150</v>
      </c>
      <c r="F911" s="1" t="s">
        <v>920</v>
      </c>
    </row>
    <row r="912" spans="1:6" ht="12.75">
      <c r="A912" s="8">
        <v>909</v>
      </c>
      <c r="B912" s="9" t="s">
        <v>133</v>
      </c>
      <c r="C912" s="9" t="s">
        <v>924</v>
      </c>
      <c r="D912" s="9">
        <v>127.67</v>
      </c>
      <c r="E912">
        <v>150</v>
      </c>
      <c r="F912" s="1" t="s">
        <v>920</v>
      </c>
    </row>
    <row r="913" spans="1:6" ht="12.75">
      <c r="A913" s="8">
        <v>910</v>
      </c>
      <c r="B913" s="9" t="s">
        <v>133</v>
      </c>
      <c r="C913" s="9" t="s">
        <v>925</v>
      </c>
      <c r="D913" s="9">
        <v>106.91</v>
      </c>
      <c r="E913">
        <v>150</v>
      </c>
      <c r="F913" s="1" t="s">
        <v>920</v>
      </c>
    </row>
    <row r="914" spans="1:6" ht="12.75">
      <c r="A914" s="8">
        <v>911</v>
      </c>
      <c r="B914" s="9" t="s">
        <v>133</v>
      </c>
      <c r="C914" s="9" t="s">
        <v>926</v>
      </c>
      <c r="D914" s="9">
        <v>149.75</v>
      </c>
      <c r="E914">
        <v>150</v>
      </c>
      <c r="F914" s="1" t="s">
        <v>920</v>
      </c>
    </row>
    <row r="915" spans="1:6" ht="12.75">
      <c r="A915" s="8">
        <v>912</v>
      </c>
      <c r="B915" s="9" t="s">
        <v>133</v>
      </c>
      <c r="C915" s="9" t="s">
        <v>927</v>
      </c>
      <c r="D915" s="9">
        <v>107.35</v>
      </c>
      <c r="E915">
        <v>150</v>
      </c>
      <c r="F915" s="1" t="s">
        <v>920</v>
      </c>
    </row>
    <row r="916" spans="1:6" ht="12.75">
      <c r="A916" s="8">
        <v>913</v>
      </c>
      <c r="B916" s="9" t="s">
        <v>133</v>
      </c>
      <c r="C916" s="9" t="s">
        <v>928</v>
      </c>
      <c r="D916" s="9">
        <v>144.79</v>
      </c>
      <c r="E916">
        <v>150</v>
      </c>
      <c r="F916" s="1" t="s">
        <v>920</v>
      </c>
    </row>
    <row r="917" spans="1:6" ht="12.75">
      <c r="A917" s="8">
        <v>914</v>
      </c>
      <c r="B917" s="9" t="s">
        <v>133</v>
      </c>
      <c r="C917" s="9" t="s">
        <v>929</v>
      </c>
      <c r="D917" s="9">
        <v>183.1</v>
      </c>
      <c r="E917">
        <v>150</v>
      </c>
      <c r="F917" s="1" t="s">
        <v>920</v>
      </c>
    </row>
    <row r="918" spans="1:6" ht="12.75">
      <c r="A918" s="8">
        <v>915</v>
      </c>
      <c r="B918" s="9" t="s">
        <v>133</v>
      </c>
      <c r="C918" s="9" t="s">
        <v>930</v>
      </c>
      <c r="D918" s="9">
        <v>119.32</v>
      </c>
      <c r="E918">
        <v>150</v>
      </c>
      <c r="F918" s="1" t="s">
        <v>920</v>
      </c>
    </row>
    <row r="919" spans="1:6" ht="12.75">
      <c r="A919" s="8">
        <v>916</v>
      </c>
      <c r="B919" s="9" t="s">
        <v>133</v>
      </c>
      <c r="C919" s="9" t="s">
        <v>931</v>
      </c>
      <c r="D919" s="9">
        <v>99.82</v>
      </c>
      <c r="E919">
        <v>150</v>
      </c>
      <c r="F919" s="1" t="s">
        <v>920</v>
      </c>
    </row>
    <row r="920" spans="1:6" ht="12.75">
      <c r="A920" s="8">
        <v>917</v>
      </c>
      <c r="B920" s="9" t="s">
        <v>133</v>
      </c>
      <c r="C920" s="9" t="s">
        <v>932</v>
      </c>
      <c r="D920" s="9">
        <v>91.47</v>
      </c>
      <c r="E920">
        <v>150</v>
      </c>
      <c r="F920" s="1" t="s">
        <v>920</v>
      </c>
    </row>
    <row r="921" spans="1:6" ht="12.75">
      <c r="A921" s="8">
        <v>918</v>
      </c>
      <c r="B921" s="9" t="s">
        <v>133</v>
      </c>
      <c r="C921" s="9" t="s">
        <v>933</v>
      </c>
      <c r="D921" s="9">
        <v>79.02</v>
      </c>
      <c r="E921">
        <v>150</v>
      </c>
      <c r="F921" s="1" t="s">
        <v>920</v>
      </c>
    </row>
    <row r="922" spans="1:6" ht="12.75">
      <c r="A922" s="8">
        <v>919</v>
      </c>
      <c r="B922" s="9" t="s">
        <v>133</v>
      </c>
      <c r="C922" s="9" t="s">
        <v>934</v>
      </c>
      <c r="D922" s="9">
        <v>130.15</v>
      </c>
      <c r="E922">
        <v>150</v>
      </c>
      <c r="F922" s="1" t="s">
        <v>920</v>
      </c>
    </row>
    <row r="923" spans="1:6" ht="12.75">
      <c r="A923" s="8">
        <v>920</v>
      </c>
      <c r="B923" s="9" t="s">
        <v>133</v>
      </c>
      <c r="C923" s="9" t="s">
        <v>935</v>
      </c>
      <c r="D923" s="9">
        <v>110.41</v>
      </c>
      <c r="E923">
        <v>150</v>
      </c>
      <c r="F923" s="1" t="s">
        <v>920</v>
      </c>
    </row>
    <row r="924" spans="1:6" ht="12.75">
      <c r="A924" s="8">
        <v>921</v>
      </c>
      <c r="B924" s="9" t="s">
        <v>133</v>
      </c>
      <c r="C924" s="9" t="s">
        <v>936</v>
      </c>
      <c r="D924" s="9">
        <v>289.95</v>
      </c>
      <c r="E924">
        <v>150</v>
      </c>
      <c r="F924" s="1" t="s">
        <v>920</v>
      </c>
    </row>
    <row r="925" spans="1:6" ht="12.75">
      <c r="A925" s="8">
        <v>922</v>
      </c>
      <c r="B925" s="9" t="s">
        <v>133</v>
      </c>
      <c r="C925" s="9" t="s">
        <v>786</v>
      </c>
      <c r="D925" s="9">
        <v>413.31</v>
      </c>
      <c r="E925">
        <v>150</v>
      </c>
      <c r="F925" s="1" t="s">
        <v>920</v>
      </c>
    </row>
    <row r="926" spans="1:6" ht="12.75">
      <c r="A926" s="8">
        <v>923</v>
      </c>
      <c r="B926" s="9" t="s">
        <v>133</v>
      </c>
      <c r="C926" s="9" t="s">
        <v>937</v>
      </c>
      <c r="D926" s="9">
        <v>78.7</v>
      </c>
      <c r="E926">
        <v>150</v>
      </c>
      <c r="F926" s="1" t="s">
        <v>920</v>
      </c>
    </row>
    <row r="927" spans="1:6" ht="12.75">
      <c r="A927" s="8">
        <v>924</v>
      </c>
      <c r="B927" s="9" t="s">
        <v>133</v>
      </c>
      <c r="C927" s="9" t="s">
        <v>938</v>
      </c>
      <c r="D927" s="9">
        <v>107.01</v>
      </c>
      <c r="E927">
        <v>150</v>
      </c>
      <c r="F927" s="1" t="s">
        <v>920</v>
      </c>
    </row>
    <row r="928" spans="1:6" ht="12.75">
      <c r="A928" s="8">
        <v>925</v>
      </c>
      <c r="B928" s="9" t="s">
        <v>133</v>
      </c>
      <c r="C928" s="9" t="s">
        <v>939</v>
      </c>
      <c r="D928" s="9">
        <v>126.22</v>
      </c>
      <c r="E928">
        <v>150</v>
      </c>
      <c r="F928" s="1" t="s">
        <v>920</v>
      </c>
    </row>
    <row r="929" spans="1:6" ht="12.75">
      <c r="A929" s="8">
        <v>926</v>
      </c>
      <c r="B929" s="9" t="s">
        <v>133</v>
      </c>
      <c r="C929" s="9" t="s">
        <v>940</v>
      </c>
      <c r="D929" s="9">
        <v>188.55</v>
      </c>
      <c r="E929">
        <v>150</v>
      </c>
      <c r="F929" s="1" t="s">
        <v>920</v>
      </c>
    </row>
    <row r="930" spans="1:6" ht="12.75">
      <c r="A930" s="8">
        <v>927</v>
      </c>
      <c r="B930" s="9" t="s">
        <v>133</v>
      </c>
      <c r="C930" s="9" t="s">
        <v>941</v>
      </c>
      <c r="D930" s="9">
        <v>132.84</v>
      </c>
      <c r="E930">
        <v>150</v>
      </c>
      <c r="F930" s="1" t="s">
        <v>920</v>
      </c>
    </row>
    <row r="931" spans="1:6" ht="12.75">
      <c r="A931" s="8">
        <v>928</v>
      </c>
      <c r="B931" s="9" t="s">
        <v>133</v>
      </c>
      <c r="C931" s="9" t="s">
        <v>374</v>
      </c>
      <c r="D931" s="9">
        <v>266.62</v>
      </c>
      <c r="E931">
        <v>150</v>
      </c>
      <c r="F931" s="1" t="s">
        <v>920</v>
      </c>
    </row>
    <row r="932" spans="1:6" ht="12.75">
      <c r="A932" s="8">
        <v>929</v>
      </c>
      <c r="B932" s="9" t="s">
        <v>133</v>
      </c>
      <c r="C932" s="9" t="s">
        <v>375</v>
      </c>
      <c r="D932" s="9">
        <v>268.38</v>
      </c>
      <c r="E932">
        <v>150</v>
      </c>
      <c r="F932" s="1" t="s">
        <v>920</v>
      </c>
    </row>
    <row r="933" spans="1:6" ht="12.75">
      <c r="A933" s="8">
        <v>930</v>
      </c>
      <c r="B933" s="9" t="s">
        <v>133</v>
      </c>
      <c r="C933" s="9" t="s">
        <v>376</v>
      </c>
      <c r="D933" s="9">
        <v>756.42</v>
      </c>
      <c r="E933">
        <v>150</v>
      </c>
      <c r="F933" s="1" t="s">
        <v>920</v>
      </c>
    </row>
    <row r="934" spans="1:6" ht="12.75">
      <c r="A934" s="8">
        <v>931</v>
      </c>
      <c r="B934" s="9" t="s">
        <v>133</v>
      </c>
      <c r="C934" s="9" t="s">
        <v>377</v>
      </c>
      <c r="D934" s="9">
        <v>668.09</v>
      </c>
      <c r="E934">
        <v>150</v>
      </c>
      <c r="F934" s="1" t="s">
        <v>920</v>
      </c>
    </row>
    <row r="935" spans="1:6" ht="12.75">
      <c r="A935" s="8">
        <v>932</v>
      </c>
      <c r="B935" s="9" t="s">
        <v>133</v>
      </c>
      <c r="C935" s="9" t="s">
        <v>378</v>
      </c>
      <c r="D935" s="9">
        <v>157.41</v>
      </c>
      <c r="E935">
        <v>150</v>
      </c>
      <c r="F935" s="1" t="s">
        <v>920</v>
      </c>
    </row>
    <row r="936" spans="1:6" ht="12.75">
      <c r="A936" s="8">
        <v>933</v>
      </c>
      <c r="B936" s="9" t="s">
        <v>133</v>
      </c>
      <c r="C936" s="9" t="s">
        <v>409</v>
      </c>
      <c r="D936" s="9">
        <v>308.69</v>
      </c>
      <c r="E936">
        <v>150</v>
      </c>
      <c r="F936" s="1" t="s">
        <v>920</v>
      </c>
    </row>
    <row r="937" spans="1:6" ht="12.75">
      <c r="A937" s="8">
        <v>934</v>
      </c>
      <c r="B937" s="9" t="s">
        <v>133</v>
      </c>
      <c r="C937" s="9" t="s">
        <v>380</v>
      </c>
      <c r="D937" s="9">
        <v>561.68</v>
      </c>
      <c r="E937">
        <v>150</v>
      </c>
      <c r="F937" s="1" t="s">
        <v>379</v>
      </c>
    </row>
    <row r="938" spans="1:6" ht="12.75">
      <c r="A938" s="8">
        <v>935</v>
      </c>
      <c r="B938" s="9" t="s">
        <v>133</v>
      </c>
      <c r="C938" s="9" t="s">
        <v>381</v>
      </c>
      <c r="D938" s="9">
        <v>500.68</v>
      </c>
      <c r="E938">
        <v>150</v>
      </c>
      <c r="F938" s="1" t="s">
        <v>379</v>
      </c>
    </row>
    <row r="939" spans="1:6" ht="12.75">
      <c r="A939" s="8">
        <v>936</v>
      </c>
      <c r="B939" s="9" t="s">
        <v>133</v>
      </c>
      <c r="C939" s="9" t="s">
        <v>382</v>
      </c>
      <c r="D939" s="9">
        <v>456.12</v>
      </c>
      <c r="E939">
        <v>150</v>
      </c>
      <c r="F939" s="1" t="s">
        <v>379</v>
      </c>
    </row>
    <row r="940" spans="1:6" ht="12.75">
      <c r="A940" s="8">
        <v>937</v>
      </c>
      <c r="B940" s="9" t="s">
        <v>133</v>
      </c>
      <c r="C940" s="9" t="s">
        <v>383</v>
      </c>
      <c r="D940" s="9">
        <v>476.04</v>
      </c>
      <c r="E940">
        <v>150</v>
      </c>
      <c r="F940" s="1" t="s">
        <v>379</v>
      </c>
    </row>
    <row r="941" spans="1:6" ht="12.75">
      <c r="A941" s="8">
        <v>938</v>
      </c>
      <c r="B941" s="9" t="s">
        <v>183</v>
      </c>
      <c r="C941" s="9" t="s">
        <v>384</v>
      </c>
      <c r="D941" s="9">
        <v>821.39</v>
      </c>
      <c r="E941">
        <v>150</v>
      </c>
      <c r="F941" s="1" t="s">
        <v>385</v>
      </c>
    </row>
    <row r="942" spans="1:6" ht="12.75">
      <c r="A942" s="8">
        <v>939</v>
      </c>
      <c r="B942" s="9" t="s">
        <v>133</v>
      </c>
      <c r="C942" s="9" t="s">
        <v>384</v>
      </c>
      <c r="D942" s="9">
        <v>595.28</v>
      </c>
      <c r="E942">
        <v>150</v>
      </c>
      <c r="F942" s="1" t="s">
        <v>379</v>
      </c>
    </row>
    <row r="943" spans="1:6" ht="12.75">
      <c r="A943" s="8">
        <v>940</v>
      </c>
      <c r="B943" s="9" t="s">
        <v>133</v>
      </c>
      <c r="C943" s="9" t="s">
        <v>386</v>
      </c>
      <c r="D943" s="9">
        <v>125.32</v>
      </c>
      <c r="E943">
        <v>150</v>
      </c>
      <c r="F943" s="1" t="s">
        <v>379</v>
      </c>
    </row>
    <row r="944" spans="1:6" ht="12.75">
      <c r="A944" s="8">
        <v>941</v>
      </c>
      <c r="B944" s="9" t="s">
        <v>133</v>
      </c>
      <c r="C944" s="9" t="s">
        <v>387</v>
      </c>
      <c r="D944" s="9">
        <v>102.13</v>
      </c>
      <c r="E944">
        <v>150</v>
      </c>
      <c r="F944" s="1" t="s">
        <v>379</v>
      </c>
    </row>
    <row r="945" spans="1:6" ht="12.75">
      <c r="A945" s="8">
        <v>942</v>
      </c>
      <c r="B945" s="9" t="s">
        <v>133</v>
      </c>
      <c r="C945" s="9" t="s">
        <v>388</v>
      </c>
      <c r="D945" s="9">
        <v>538.19</v>
      </c>
      <c r="E945">
        <v>150</v>
      </c>
      <c r="F945" s="1" t="s">
        <v>379</v>
      </c>
    </row>
    <row r="946" spans="1:6" ht="12.75">
      <c r="A946" s="8">
        <v>943</v>
      </c>
      <c r="B946" s="9" t="s">
        <v>133</v>
      </c>
      <c r="C946" s="9" t="s">
        <v>389</v>
      </c>
      <c r="D946" s="9">
        <v>153.01</v>
      </c>
      <c r="E946">
        <v>150</v>
      </c>
      <c r="F946" s="1" t="s">
        <v>379</v>
      </c>
    </row>
    <row r="947" spans="1:6" ht="12.75">
      <c r="A947" s="8">
        <v>944</v>
      </c>
      <c r="B947" s="9" t="s">
        <v>133</v>
      </c>
      <c r="C947" s="9" t="s">
        <v>390</v>
      </c>
      <c r="D947" s="9">
        <v>354.74</v>
      </c>
      <c r="E947">
        <v>150</v>
      </c>
      <c r="F947" s="1" t="s">
        <v>379</v>
      </c>
    </row>
    <row r="948" spans="1:6" ht="12.75">
      <c r="A948" s="8">
        <v>945</v>
      </c>
      <c r="B948" s="9" t="s">
        <v>133</v>
      </c>
      <c r="C948" s="9" t="s">
        <v>391</v>
      </c>
      <c r="D948" s="9">
        <v>383.78</v>
      </c>
      <c r="E948">
        <v>150</v>
      </c>
      <c r="F948" s="1" t="s">
        <v>379</v>
      </c>
    </row>
    <row r="949" spans="1:6" ht="12.75">
      <c r="A949" s="8">
        <v>946</v>
      </c>
      <c r="B949" s="9" t="s">
        <v>133</v>
      </c>
      <c r="C949" s="9" t="s">
        <v>392</v>
      </c>
      <c r="D949" s="9">
        <v>394.16</v>
      </c>
      <c r="E949">
        <v>150</v>
      </c>
      <c r="F949" s="1" t="s">
        <v>379</v>
      </c>
    </row>
    <row r="950" spans="1:6" ht="12.75">
      <c r="A950" s="8">
        <v>947</v>
      </c>
      <c r="B950" s="9" t="s">
        <v>133</v>
      </c>
      <c r="C950" s="9" t="s">
        <v>393</v>
      </c>
      <c r="D950" s="9">
        <v>233.21</v>
      </c>
      <c r="E950">
        <v>150</v>
      </c>
      <c r="F950" s="1" t="s">
        <v>379</v>
      </c>
    </row>
    <row r="951" spans="1:6" ht="12.75">
      <c r="A951" s="8">
        <v>948</v>
      </c>
      <c r="B951" s="9" t="s">
        <v>133</v>
      </c>
      <c r="C951" s="9" t="s">
        <v>394</v>
      </c>
      <c r="D951" s="9">
        <v>579.16</v>
      </c>
      <c r="E951">
        <v>150</v>
      </c>
      <c r="F951" s="1" t="s">
        <v>379</v>
      </c>
    </row>
    <row r="952" spans="1:6" ht="12.75">
      <c r="A952" s="8">
        <v>949</v>
      </c>
      <c r="B952" s="9" t="s">
        <v>183</v>
      </c>
      <c r="C952" s="9" t="s">
        <v>395</v>
      </c>
      <c r="D952" s="9">
        <f>1288.5+321.39</f>
        <v>1609.8899999999999</v>
      </c>
      <c r="E952">
        <v>150</v>
      </c>
      <c r="F952" s="1" t="s">
        <v>379</v>
      </c>
    </row>
    <row r="953" spans="1:6" ht="12.75">
      <c r="A953" s="8">
        <v>950</v>
      </c>
      <c r="B953" s="9" t="s">
        <v>133</v>
      </c>
      <c r="C953" s="9" t="s">
        <v>396</v>
      </c>
      <c r="D953" s="9">
        <v>424.11</v>
      </c>
      <c r="E953">
        <v>150</v>
      </c>
      <c r="F953" s="1" t="s">
        <v>379</v>
      </c>
    </row>
    <row r="954" spans="1:6" ht="12.75">
      <c r="A954" s="8">
        <v>951</v>
      </c>
      <c r="B954" s="9" t="s">
        <v>133</v>
      </c>
      <c r="C954" s="9" t="s">
        <v>397</v>
      </c>
      <c r="D954" s="9">
        <v>620.62</v>
      </c>
      <c r="E954">
        <v>150</v>
      </c>
      <c r="F954" s="1" t="s">
        <v>379</v>
      </c>
    </row>
    <row r="955" spans="1:6" ht="12.75">
      <c r="A955" s="8">
        <v>952</v>
      </c>
      <c r="B955" s="9" t="s">
        <v>133</v>
      </c>
      <c r="C955" s="9" t="s">
        <v>398</v>
      </c>
      <c r="D955" s="9">
        <v>617.19</v>
      </c>
      <c r="E955">
        <v>150</v>
      </c>
      <c r="F955" s="1" t="s">
        <v>379</v>
      </c>
    </row>
    <row r="956" spans="1:6" ht="12.75">
      <c r="A956" s="8">
        <v>953</v>
      </c>
      <c r="B956" s="9" t="s">
        <v>133</v>
      </c>
      <c r="C956" s="9" t="s">
        <v>399</v>
      </c>
      <c r="D956" s="9">
        <v>201.08</v>
      </c>
      <c r="E956">
        <v>150</v>
      </c>
      <c r="F956" s="1" t="s">
        <v>379</v>
      </c>
    </row>
    <row r="957" spans="1:6" ht="12.75">
      <c r="A957" s="8">
        <v>954</v>
      </c>
      <c r="B957" s="9" t="s">
        <v>133</v>
      </c>
      <c r="C957" s="9" t="s">
        <v>400</v>
      </c>
      <c r="D957" s="9">
        <v>258.34</v>
      </c>
      <c r="E957">
        <v>150</v>
      </c>
      <c r="F957" s="1" t="s">
        <v>379</v>
      </c>
    </row>
    <row r="958" spans="1:6" ht="12.75">
      <c r="A958" s="8">
        <v>955</v>
      </c>
      <c r="B958" s="9" t="s">
        <v>133</v>
      </c>
      <c r="C958" s="9" t="s">
        <v>972</v>
      </c>
      <c r="D958" s="9">
        <v>74.24</v>
      </c>
      <c r="E958">
        <v>150</v>
      </c>
      <c r="F958" s="1" t="s">
        <v>379</v>
      </c>
    </row>
    <row r="959" spans="1:6" ht="12.75">
      <c r="A959" s="8">
        <v>956</v>
      </c>
      <c r="B959" s="9" t="s">
        <v>133</v>
      </c>
      <c r="C959" s="9" t="s">
        <v>401</v>
      </c>
      <c r="D959" s="9">
        <v>131.78</v>
      </c>
      <c r="E959">
        <v>150</v>
      </c>
      <c r="F959" s="1" t="s">
        <v>379</v>
      </c>
    </row>
    <row r="960" spans="1:6" ht="12.75">
      <c r="A960" s="8">
        <v>957</v>
      </c>
      <c r="B960" s="9" t="s">
        <v>133</v>
      </c>
      <c r="C960" s="9" t="s">
        <v>402</v>
      </c>
      <c r="D960" s="9">
        <v>183.9</v>
      </c>
      <c r="E960">
        <v>150</v>
      </c>
      <c r="F960" s="1" t="s">
        <v>379</v>
      </c>
    </row>
    <row r="961" spans="1:6" ht="12.75">
      <c r="A961" s="8">
        <v>958</v>
      </c>
      <c r="B961" s="9" t="s">
        <v>133</v>
      </c>
      <c r="C961" s="9" t="s">
        <v>403</v>
      </c>
      <c r="D961" s="9">
        <v>228.87</v>
      </c>
      <c r="E961">
        <v>150</v>
      </c>
      <c r="F961" s="1" t="s">
        <v>379</v>
      </c>
    </row>
    <row r="962" spans="1:6" ht="12.75">
      <c r="A962" s="8">
        <v>959</v>
      </c>
      <c r="B962" s="9" t="s">
        <v>133</v>
      </c>
      <c r="C962" s="9" t="s">
        <v>404</v>
      </c>
      <c r="D962" s="9">
        <v>277.29</v>
      </c>
      <c r="E962">
        <v>150</v>
      </c>
      <c r="F962" s="1" t="s">
        <v>379</v>
      </c>
    </row>
    <row r="963" spans="1:6" ht="12.75">
      <c r="A963" s="8">
        <v>960</v>
      </c>
      <c r="B963" s="9" t="s">
        <v>133</v>
      </c>
      <c r="C963" s="9" t="s">
        <v>405</v>
      </c>
      <c r="D963" s="9">
        <v>544.23</v>
      </c>
      <c r="E963">
        <v>150</v>
      </c>
      <c r="F963" s="1" t="s">
        <v>379</v>
      </c>
    </row>
    <row r="964" spans="1:6" ht="12.75">
      <c r="A964" s="8">
        <v>961</v>
      </c>
      <c r="B964" s="9" t="s">
        <v>133</v>
      </c>
      <c r="C964" s="9" t="s">
        <v>406</v>
      </c>
      <c r="D964" s="9">
        <v>764.51</v>
      </c>
      <c r="E964">
        <v>150</v>
      </c>
      <c r="F964" s="1" t="s">
        <v>379</v>
      </c>
    </row>
    <row r="965" spans="1:6" ht="12.75">
      <c r="A965" s="8">
        <v>962</v>
      </c>
      <c r="B965" s="9" t="s">
        <v>133</v>
      </c>
      <c r="C965" s="9" t="s">
        <v>407</v>
      </c>
      <c r="D965" s="9">
        <v>247.28</v>
      </c>
      <c r="E965">
        <v>150</v>
      </c>
      <c r="F965" s="1" t="s">
        <v>379</v>
      </c>
    </row>
    <row r="966" spans="1:6" ht="12.75">
      <c r="A966" s="8">
        <v>963</v>
      </c>
      <c r="B966" s="9" t="s">
        <v>133</v>
      </c>
      <c r="C966" s="9" t="s">
        <v>395</v>
      </c>
      <c r="D966" s="9">
        <v>1253.23</v>
      </c>
      <c r="E966">
        <v>150</v>
      </c>
      <c r="F966" s="1" t="s">
        <v>408</v>
      </c>
    </row>
    <row r="967" spans="1:6" ht="12.75">
      <c r="A967" s="8">
        <v>964</v>
      </c>
      <c r="B967" s="9" t="s">
        <v>133</v>
      </c>
      <c r="C967" s="9" t="s">
        <v>410</v>
      </c>
      <c r="D967" s="9">
        <v>277.97</v>
      </c>
      <c r="E967">
        <v>150</v>
      </c>
      <c r="F967" s="1" t="s">
        <v>379</v>
      </c>
    </row>
    <row r="968" spans="1:6" ht="12.75">
      <c r="A968" s="8">
        <v>965</v>
      </c>
      <c r="B968" s="9" t="s">
        <v>133</v>
      </c>
      <c r="C968" s="9" t="s">
        <v>411</v>
      </c>
      <c r="D968" s="9">
        <v>164.99</v>
      </c>
      <c r="E968">
        <v>150</v>
      </c>
      <c r="F968" s="1" t="s">
        <v>379</v>
      </c>
    </row>
    <row r="969" spans="1:6" ht="12.75">
      <c r="A969" s="8">
        <v>966</v>
      </c>
      <c r="B969" s="9" t="s">
        <v>133</v>
      </c>
      <c r="C969" s="9" t="s">
        <v>412</v>
      </c>
      <c r="D969" s="9">
        <v>178.64</v>
      </c>
      <c r="E969">
        <v>150</v>
      </c>
      <c r="F969" s="1" t="s">
        <v>379</v>
      </c>
    </row>
    <row r="970" spans="1:6" ht="12.75">
      <c r="A970" s="8">
        <v>967</v>
      </c>
      <c r="B970" s="9" t="s">
        <v>133</v>
      </c>
      <c r="C970" s="9" t="s">
        <v>413</v>
      </c>
      <c r="D970" s="9">
        <v>183.88</v>
      </c>
      <c r="E970">
        <v>150</v>
      </c>
      <c r="F970" s="1" t="s">
        <v>379</v>
      </c>
    </row>
    <row r="971" spans="1:6" ht="12.75">
      <c r="A971" s="8">
        <v>968</v>
      </c>
      <c r="B971" s="9" t="s">
        <v>133</v>
      </c>
      <c r="C971" s="9" t="s">
        <v>414</v>
      </c>
      <c r="D971" s="9">
        <v>400.9</v>
      </c>
      <c r="E971">
        <v>150</v>
      </c>
      <c r="F971" s="1" t="s">
        <v>379</v>
      </c>
    </row>
    <row r="972" spans="1:6" ht="12.75">
      <c r="A972" s="8">
        <v>969</v>
      </c>
      <c r="B972" s="9" t="s">
        <v>133</v>
      </c>
      <c r="C972" s="9" t="s">
        <v>415</v>
      </c>
      <c r="D972" s="9">
        <v>250.74</v>
      </c>
      <c r="E972">
        <v>150</v>
      </c>
      <c r="F972" s="1" t="s">
        <v>379</v>
      </c>
    </row>
    <row r="973" spans="1:6" ht="12.75">
      <c r="A973" s="8">
        <v>970</v>
      </c>
      <c r="B973" s="9" t="s">
        <v>133</v>
      </c>
      <c r="C973" s="9" t="s">
        <v>416</v>
      </c>
      <c r="D973" s="9">
        <v>229.94</v>
      </c>
      <c r="E973">
        <v>150</v>
      </c>
      <c r="F973" s="1" t="s">
        <v>428</v>
      </c>
    </row>
    <row r="974" spans="1:6" ht="12.75">
      <c r="A974" s="8">
        <v>971</v>
      </c>
      <c r="B974" s="9" t="s">
        <v>133</v>
      </c>
      <c r="C974" s="9" t="s">
        <v>417</v>
      </c>
      <c r="D974" s="9">
        <v>314.18</v>
      </c>
      <c r="E974">
        <v>150</v>
      </c>
      <c r="F974" s="1" t="s">
        <v>428</v>
      </c>
    </row>
    <row r="975" spans="1:6" ht="12.75">
      <c r="A975" s="8">
        <v>972</v>
      </c>
      <c r="B975" s="9" t="s">
        <v>133</v>
      </c>
      <c r="C975" s="9" t="s">
        <v>418</v>
      </c>
      <c r="D975" s="9">
        <v>402.48</v>
      </c>
      <c r="E975">
        <v>150</v>
      </c>
      <c r="F975" s="1" t="s">
        <v>428</v>
      </c>
    </row>
    <row r="976" spans="1:6" ht="12.75">
      <c r="A976" s="8">
        <v>973</v>
      </c>
      <c r="B976" s="9" t="s">
        <v>133</v>
      </c>
      <c r="C976" s="9" t="s">
        <v>419</v>
      </c>
      <c r="D976" s="8">
        <f>573.95+113.21</f>
        <v>687.1600000000001</v>
      </c>
      <c r="E976">
        <v>150</v>
      </c>
      <c r="F976" s="1" t="s">
        <v>428</v>
      </c>
    </row>
    <row r="977" spans="1:6" ht="12.75">
      <c r="A977" s="8">
        <v>974</v>
      </c>
      <c r="B977" s="9" t="s">
        <v>133</v>
      </c>
      <c r="C977" s="9" t="s">
        <v>420</v>
      </c>
      <c r="D977" s="8">
        <v>665.48</v>
      </c>
      <c r="E977">
        <v>150</v>
      </c>
      <c r="F977" s="1" t="s">
        <v>428</v>
      </c>
    </row>
    <row r="978" spans="1:6" ht="12.75">
      <c r="A978" s="8">
        <v>975</v>
      </c>
      <c r="B978" s="9" t="s">
        <v>133</v>
      </c>
      <c r="C978" s="9" t="s">
        <v>421</v>
      </c>
      <c r="D978" s="8">
        <v>409.63</v>
      </c>
      <c r="E978">
        <v>150</v>
      </c>
      <c r="F978" s="1" t="s">
        <v>428</v>
      </c>
    </row>
    <row r="979" spans="1:6" ht="12.75">
      <c r="A979" s="8">
        <v>976</v>
      </c>
      <c r="B979" s="9" t="s">
        <v>133</v>
      </c>
      <c r="C979" s="9" t="s">
        <v>422</v>
      </c>
      <c r="D979" s="8">
        <v>586.55</v>
      </c>
      <c r="E979">
        <v>150</v>
      </c>
      <c r="F979" s="1" t="s">
        <v>428</v>
      </c>
    </row>
    <row r="980" spans="1:6" ht="12.75">
      <c r="A980" s="8">
        <v>977</v>
      </c>
      <c r="B980" s="9" t="s">
        <v>133</v>
      </c>
      <c r="C980" s="9" t="s">
        <v>423</v>
      </c>
      <c r="D980" s="8">
        <v>303.22</v>
      </c>
      <c r="E980">
        <v>150</v>
      </c>
      <c r="F980" s="1" t="s">
        <v>428</v>
      </c>
    </row>
    <row r="981" spans="1:6" ht="12.75">
      <c r="A981" s="8">
        <v>978</v>
      </c>
      <c r="B981" s="9" t="s">
        <v>133</v>
      </c>
      <c r="C981" s="9" t="s">
        <v>424</v>
      </c>
      <c r="D981" s="8">
        <v>87.28</v>
      </c>
      <c r="E981">
        <v>150</v>
      </c>
      <c r="F981" s="1" t="s">
        <v>428</v>
      </c>
    </row>
    <row r="982" spans="1:6" ht="12.75">
      <c r="A982" s="8">
        <v>979</v>
      </c>
      <c r="B982" s="9" t="s">
        <v>133</v>
      </c>
      <c r="C982" s="9" t="s">
        <v>425</v>
      </c>
      <c r="D982" s="8">
        <f>261.75</f>
        <v>261.75</v>
      </c>
      <c r="E982">
        <v>150</v>
      </c>
      <c r="F982" s="1" t="s">
        <v>428</v>
      </c>
    </row>
    <row r="983" spans="1:6" ht="12.75">
      <c r="A983" s="8">
        <v>980</v>
      </c>
      <c r="B983" s="9" t="s">
        <v>133</v>
      </c>
      <c r="C983" s="9" t="s">
        <v>426</v>
      </c>
      <c r="D983" s="8">
        <v>502.57</v>
      </c>
      <c r="E983">
        <v>150</v>
      </c>
      <c r="F983" s="1" t="s">
        <v>428</v>
      </c>
    </row>
    <row r="984" spans="1:6" ht="12.75">
      <c r="A984" s="8">
        <v>981</v>
      </c>
      <c r="B984" s="9" t="s">
        <v>133</v>
      </c>
      <c r="C984" s="9" t="s">
        <v>427</v>
      </c>
      <c r="D984" s="8">
        <v>441.46</v>
      </c>
      <c r="E984">
        <v>150</v>
      </c>
      <c r="F984" s="1" t="s">
        <v>428</v>
      </c>
    </row>
    <row r="985" spans="1:6" ht="12.75">
      <c r="A985" s="8">
        <v>982</v>
      </c>
      <c r="B985" s="9" t="s">
        <v>133</v>
      </c>
      <c r="C985" s="9" t="s">
        <v>429</v>
      </c>
      <c r="D985" s="8">
        <v>155.99</v>
      </c>
      <c r="E985">
        <v>150</v>
      </c>
      <c r="F985" s="1" t="s">
        <v>428</v>
      </c>
    </row>
    <row r="986" spans="1:6" ht="12.75">
      <c r="A986" s="8">
        <v>983</v>
      </c>
      <c r="B986" s="9" t="s">
        <v>133</v>
      </c>
      <c r="C986" s="9" t="s">
        <v>430</v>
      </c>
      <c r="D986" s="8">
        <v>122.77</v>
      </c>
      <c r="E986">
        <v>150</v>
      </c>
      <c r="F986" s="1" t="s">
        <v>428</v>
      </c>
    </row>
    <row r="987" spans="1:6" ht="12.75">
      <c r="A987" s="8">
        <v>984</v>
      </c>
      <c r="B987" s="9" t="s">
        <v>133</v>
      </c>
      <c r="C987" s="9" t="s">
        <v>431</v>
      </c>
      <c r="D987" s="8">
        <v>244.63</v>
      </c>
      <c r="E987">
        <v>150</v>
      </c>
      <c r="F987" s="1" t="s">
        <v>428</v>
      </c>
    </row>
    <row r="988" spans="1:6" ht="12.75">
      <c r="A988" s="8">
        <v>985</v>
      </c>
      <c r="B988" s="9" t="s">
        <v>133</v>
      </c>
      <c r="C988" s="9" t="s">
        <v>432</v>
      </c>
      <c r="D988" s="8">
        <v>499.73</v>
      </c>
      <c r="E988">
        <v>150</v>
      </c>
      <c r="F988" s="1" t="s">
        <v>428</v>
      </c>
    </row>
    <row r="989" spans="1:6" ht="12.75">
      <c r="A989" s="8">
        <v>986</v>
      </c>
      <c r="B989" s="9" t="s">
        <v>979</v>
      </c>
      <c r="C989" s="9" t="s">
        <v>433</v>
      </c>
      <c r="D989" s="8">
        <v>633.45</v>
      </c>
      <c r="E989">
        <v>150</v>
      </c>
      <c r="F989" s="1" t="s">
        <v>428</v>
      </c>
    </row>
    <row r="990" spans="1:6" ht="12.75">
      <c r="A990" s="8">
        <v>987</v>
      </c>
      <c r="B990" s="9" t="s">
        <v>133</v>
      </c>
      <c r="C990" s="9" t="s">
        <v>434</v>
      </c>
      <c r="D990" s="8">
        <v>173.09</v>
      </c>
      <c r="E990">
        <v>150</v>
      </c>
      <c r="F990" s="1" t="s">
        <v>428</v>
      </c>
    </row>
    <row r="991" spans="1:6" ht="12.75">
      <c r="A991" s="8">
        <v>988</v>
      </c>
      <c r="B991" s="9" t="s">
        <v>133</v>
      </c>
      <c r="C991" s="9" t="s">
        <v>436</v>
      </c>
      <c r="D991" s="8">
        <v>256.44</v>
      </c>
      <c r="E991">
        <v>150</v>
      </c>
      <c r="F991" s="1" t="s">
        <v>435</v>
      </c>
    </row>
    <row r="992" spans="1:6" ht="12.75">
      <c r="A992" s="8">
        <v>989</v>
      </c>
      <c r="B992" s="9" t="s">
        <v>133</v>
      </c>
      <c r="C992" s="9" t="s">
        <v>437</v>
      </c>
      <c r="D992" s="8">
        <v>382.9</v>
      </c>
      <c r="E992">
        <v>150</v>
      </c>
      <c r="F992" s="1" t="s">
        <v>435</v>
      </c>
    </row>
    <row r="993" spans="1:6" ht="12.75">
      <c r="A993" s="8">
        <v>990</v>
      </c>
      <c r="B993" s="9" t="s">
        <v>133</v>
      </c>
      <c r="C993" s="9" t="s">
        <v>438</v>
      </c>
      <c r="D993" s="8">
        <v>372.94</v>
      </c>
      <c r="E993">
        <v>150</v>
      </c>
      <c r="F993" s="1" t="s">
        <v>435</v>
      </c>
    </row>
    <row r="994" spans="1:6" ht="12.75">
      <c r="A994" s="8">
        <v>991</v>
      </c>
      <c r="B994" s="9" t="s">
        <v>133</v>
      </c>
      <c r="C994" s="9" t="s">
        <v>439</v>
      </c>
      <c r="D994" s="8">
        <v>397.4</v>
      </c>
      <c r="E994">
        <v>150</v>
      </c>
      <c r="F994" s="1" t="s">
        <v>435</v>
      </c>
    </row>
    <row r="995" spans="1:6" ht="12.75">
      <c r="A995" s="8">
        <v>992</v>
      </c>
      <c r="B995" s="9" t="s">
        <v>133</v>
      </c>
      <c r="C995" s="9" t="s">
        <v>440</v>
      </c>
      <c r="D995" s="8">
        <v>485.14</v>
      </c>
      <c r="E995">
        <v>150</v>
      </c>
      <c r="F995" s="1" t="s">
        <v>435</v>
      </c>
    </row>
    <row r="996" spans="1:6" ht="12.75">
      <c r="A996" s="8">
        <v>993</v>
      </c>
      <c r="B996" s="9" t="s">
        <v>133</v>
      </c>
      <c r="C996" s="8" t="s">
        <v>443</v>
      </c>
      <c r="D996" s="8">
        <v>431.96</v>
      </c>
      <c r="E996">
        <v>150</v>
      </c>
      <c r="F996" s="1" t="s">
        <v>435</v>
      </c>
    </row>
    <row r="997" spans="1:6" ht="12.75">
      <c r="A997" s="8">
        <v>994</v>
      </c>
      <c r="B997" s="9" t="s">
        <v>133</v>
      </c>
      <c r="C997" s="8" t="s">
        <v>441</v>
      </c>
      <c r="D997" s="8">
        <v>329.56</v>
      </c>
      <c r="E997">
        <v>150</v>
      </c>
      <c r="F997" s="1" t="s">
        <v>435</v>
      </c>
    </row>
    <row r="998" spans="1:6" ht="12.75">
      <c r="A998" s="8">
        <v>995</v>
      </c>
      <c r="B998" s="9" t="s">
        <v>133</v>
      </c>
      <c r="C998" s="8" t="s">
        <v>442</v>
      </c>
      <c r="D998" s="8">
        <v>361</v>
      </c>
      <c r="E998">
        <v>150</v>
      </c>
      <c r="F998" s="1" t="s">
        <v>435</v>
      </c>
    </row>
    <row r="999" spans="1:6" ht="12.75">
      <c r="A999" s="8">
        <v>996</v>
      </c>
      <c r="B999" s="9" t="s">
        <v>133</v>
      </c>
      <c r="C999" s="8" t="s">
        <v>444</v>
      </c>
      <c r="D999" s="8">
        <v>148.39</v>
      </c>
      <c r="E999">
        <v>150</v>
      </c>
      <c r="F999" s="1" t="s">
        <v>435</v>
      </c>
    </row>
    <row r="1000" spans="1:6" ht="12.75">
      <c r="A1000" s="8">
        <v>997</v>
      </c>
      <c r="B1000" s="9" t="s">
        <v>133</v>
      </c>
      <c r="C1000" s="8" t="s">
        <v>445</v>
      </c>
      <c r="D1000" s="8">
        <v>207.65</v>
      </c>
      <c r="E1000">
        <v>150</v>
      </c>
      <c r="F1000" s="1" t="s">
        <v>435</v>
      </c>
    </row>
    <row r="1001" spans="1:6" ht="12.75">
      <c r="A1001" s="8">
        <v>998</v>
      </c>
      <c r="B1001" s="9" t="s">
        <v>812</v>
      </c>
      <c r="C1001" s="8" t="s">
        <v>447</v>
      </c>
      <c r="D1001" s="8">
        <v>776.47</v>
      </c>
      <c r="E1001">
        <v>150</v>
      </c>
      <c r="F1001" s="1" t="s">
        <v>446</v>
      </c>
    </row>
    <row r="1002" spans="1:6" ht="12.75">
      <c r="A1002" s="8">
        <v>999</v>
      </c>
      <c r="B1002" s="9" t="s">
        <v>812</v>
      </c>
      <c r="C1002" s="8" t="s">
        <v>448</v>
      </c>
      <c r="D1002" s="8">
        <v>483.73</v>
      </c>
      <c r="E1002">
        <v>150</v>
      </c>
      <c r="F1002" s="1" t="s">
        <v>446</v>
      </c>
    </row>
    <row r="1003" spans="1:6" ht="12.75">
      <c r="A1003" s="8">
        <v>1000</v>
      </c>
      <c r="B1003" s="9" t="s">
        <v>812</v>
      </c>
      <c r="C1003" s="8" t="s">
        <v>449</v>
      </c>
      <c r="D1003" s="8">
        <v>180.66</v>
      </c>
      <c r="E1003">
        <v>150</v>
      </c>
      <c r="F1003" s="1" t="s">
        <v>446</v>
      </c>
    </row>
    <row r="1004" spans="1:6" ht="12.75">
      <c r="A1004" s="8">
        <v>1001</v>
      </c>
      <c r="B1004" s="9" t="s">
        <v>812</v>
      </c>
      <c r="C1004" s="8" t="s">
        <v>450</v>
      </c>
      <c r="D1004" s="8">
        <v>139.93</v>
      </c>
      <c r="E1004">
        <v>150</v>
      </c>
      <c r="F1004" s="1" t="s">
        <v>446</v>
      </c>
    </row>
    <row r="1005" spans="1:6" ht="12.75">
      <c r="A1005" s="8">
        <v>1002</v>
      </c>
      <c r="B1005" s="9" t="s">
        <v>133</v>
      </c>
      <c r="C1005" s="8" t="s">
        <v>451</v>
      </c>
      <c r="D1005" s="8">
        <v>104.5</v>
      </c>
      <c r="E1005">
        <v>150</v>
      </c>
      <c r="F1005" s="1" t="s">
        <v>446</v>
      </c>
    </row>
    <row r="1006" spans="1:6" ht="12.75">
      <c r="A1006" s="8">
        <v>1003</v>
      </c>
      <c r="B1006" s="9" t="s">
        <v>133</v>
      </c>
      <c r="C1006" s="8" t="s">
        <v>452</v>
      </c>
      <c r="D1006" s="8">
        <v>465.84</v>
      </c>
      <c r="E1006">
        <v>150</v>
      </c>
      <c r="F1006" s="1" t="s">
        <v>446</v>
      </c>
    </row>
    <row r="1007" spans="1:6" ht="12.75">
      <c r="A1007" s="8">
        <v>1004</v>
      </c>
      <c r="B1007" s="9" t="s">
        <v>133</v>
      </c>
      <c r="C1007" s="8" t="s">
        <v>453</v>
      </c>
      <c r="D1007" s="8">
        <v>338.61</v>
      </c>
      <c r="E1007">
        <v>150</v>
      </c>
      <c r="F1007" s="1" t="s">
        <v>446</v>
      </c>
    </row>
    <row r="1008" spans="1:6" ht="12.75">
      <c r="A1008" s="8">
        <v>1005</v>
      </c>
      <c r="B1008" s="9" t="s">
        <v>133</v>
      </c>
      <c r="C1008" s="8" t="s">
        <v>454</v>
      </c>
      <c r="D1008" s="8">
        <v>241.51</v>
      </c>
      <c r="E1008">
        <v>150</v>
      </c>
      <c r="F1008" s="1" t="s">
        <v>446</v>
      </c>
    </row>
    <row r="1009" spans="1:6" ht="12.75">
      <c r="A1009" s="8">
        <v>1006</v>
      </c>
      <c r="B1009" s="9" t="s">
        <v>812</v>
      </c>
      <c r="C1009" s="8" t="s">
        <v>168</v>
      </c>
      <c r="D1009" s="8">
        <v>91.07</v>
      </c>
      <c r="E1009">
        <v>150</v>
      </c>
      <c r="F1009" s="1" t="s">
        <v>446</v>
      </c>
    </row>
    <row r="1010" spans="1:6" ht="12.75">
      <c r="A1010" s="8">
        <v>1007</v>
      </c>
      <c r="B1010" s="9" t="s">
        <v>133</v>
      </c>
      <c r="C1010" s="8" t="s">
        <v>455</v>
      </c>
      <c r="D1010" s="8">
        <v>76.51</v>
      </c>
      <c r="E1010">
        <v>150</v>
      </c>
      <c r="F1010" s="1" t="s">
        <v>446</v>
      </c>
    </row>
    <row r="1011" spans="1:6" ht="12.75">
      <c r="A1011" s="8">
        <v>1008</v>
      </c>
      <c r="B1011" s="9" t="s">
        <v>133</v>
      </c>
      <c r="C1011" s="8" t="s">
        <v>456</v>
      </c>
      <c r="D1011" s="8">
        <v>362.31</v>
      </c>
      <c r="E1011">
        <v>150</v>
      </c>
      <c r="F1011" s="1" t="s">
        <v>446</v>
      </c>
    </row>
    <row r="1012" spans="1:6" ht="12.75">
      <c r="A1012" s="8">
        <v>1009</v>
      </c>
      <c r="B1012" s="9" t="s">
        <v>133</v>
      </c>
      <c r="C1012" s="8" t="s">
        <v>457</v>
      </c>
      <c r="D1012" s="8">
        <v>249.52</v>
      </c>
      <c r="E1012">
        <v>150</v>
      </c>
      <c r="F1012" s="1" t="s">
        <v>446</v>
      </c>
    </row>
    <row r="1013" spans="1:6" ht="12.75">
      <c r="A1013" s="8">
        <v>1010</v>
      </c>
      <c r="B1013" s="9" t="s">
        <v>133</v>
      </c>
      <c r="C1013" s="8" t="s">
        <v>458</v>
      </c>
      <c r="D1013" s="8">
        <v>137.52</v>
      </c>
      <c r="E1013">
        <v>150</v>
      </c>
      <c r="F1013" s="1" t="s">
        <v>446</v>
      </c>
    </row>
    <row r="1014" spans="1:6" ht="12.75">
      <c r="A1014" s="8">
        <v>1011</v>
      </c>
      <c r="B1014" s="9" t="s">
        <v>133</v>
      </c>
      <c r="C1014" s="8" t="s">
        <v>459</v>
      </c>
      <c r="D1014" s="8">
        <v>656.47</v>
      </c>
      <c r="E1014">
        <v>150</v>
      </c>
      <c r="F1014" s="1" t="s">
        <v>446</v>
      </c>
    </row>
    <row r="1015" spans="1:6" ht="12.75">
      <c r="A1015" s="8">
        <v>1012</v>
      </c>
      <c r="B1015" s="9" t="s">
        <v>133</v>
      </c>
      <c r="C1015" s="8" t="s">
        <v>460</v>
      </c>
      <c r="D1015" s="8">
        <v>403.96</v>
      </c>
      <c r="E1015">
        <v>150</v>
      </c>
      <c r="F1015" s="1" t="s">
        <v>446</v>
      </c>
    </row>
    <row r="1016" spans="1:6" ht="12.75">
      <c r="A1016" s="8">
        <v>1013</v>
      </c>
      <c r="B1016" s="9" t="s">
        <v>133</v>
      </c>
      <c r="C1016" s="8" t="s">
        <v>461</v>
      </c>
      <c r="D1016" s="8">
        <v>694.44</v>
      </c>
      <c r="E1016">
        <v>150</v>
      </c>
      <c r="F1016" s="1" t="s">
        <v>446</v>
      </c>
    </row>
    <row r="1017" spans="1:6" ht="12.75">
      <c r="A1017" s="8">
        <v>1014</v>
      </c>
      <c r="B1017" s="9" t="s">
        <v>133</v>
      </c>
      <c r="C1017" s="8" t="s">
        <v>462</v>
      </c>
      <c r="D1017" s="8">
        <v>188.85</v>
      </c>
      <c r="E1017">
        <v>150</v>
      </c>
      <c r="F1017" s="1" t="s">
        <v>446</v>
      </c>
    </row>
    <row r="1018" spans="1:6" ht="12.75">
      <c r="A1018" s="8">
        <v>1015</v>
      </c>
      <c r="B1018" s="9" t="s">
        <v>133</v>
      </c>
      <c r="C1018" s="8" t="s">
        <v>463</v>
      </c>
      <c r="D1018" s="8">
        <v>97.51</v>
      </c>
      <c r="E1018">
        <v>150</v>
      </c>
      <c r="F1018" s="1" t="s">
        <v>446</v>
      </c>
    </row>
    <row r="1019" spans="1:6" ht="12.75">
      <c r="A1019" s="8">
        <v>1016</v>
      </c>
      <c r="B1019" s="9" t="s">
        <v>133</v>
      </c>
      <c r="C1019" s="8" t="s">
        <v>464</v>
      </c>
      <c r="D1019" s="8">
        <v>158.34</v>
      </c>
      <c r="E1019">
        <v>150</v>
      </c>
      <c r="F1019" s="1" t="s">
        <v>446</v>
      </c>
    </row>
    <row r="1020" spans="1:6" ht="12.75">
      <c r="A1020" s="8">
        <v>1017</v>
      </c>
      <c r="B1020" s="9" t="s">
        <v>133</v>
      </c>
      <c r="C1020" s="8" t="s">
        <v>448</v>
      </c>
      <c r="D1020" s="8">
        <v>109.17</v>
      </c>
      <c r="E1020">
        <v>150</v>
      </c>
      <c r="F1020" s="1" t="s">
        <v>446</v>
      </c>
    </row>
    <row r="1021" spans="1:6" ht="12.75">
      <c r="A1021" s="8">
        <v>1018</v>
      </c>
      <c r="B1021" s="9" t="s">
        <v>133</v>
      </c>
      <c r="C1021" s="8" t="s">
        <v>465</v>
      </c>
      <c r="D1021" s="8">
        <v>154.4</v>
      </c>
      <c r="E1021">
        <v>150</v>
      </c>
      <c r="F1021" s="1" t="s">
        <v>446</v>
      </c>
    </row>
    <row r="1022" spans="1:6" ht="12.75">
      <c r="A1022" s="8">
        <v>1019</v>
      </c>
      <c r="B1022" s="9" t="s">
        <v>133</v>
      </c>
      <c r="C1022" s="8" t="s">
        <v>466</v>
      </c>
      <c r="D1022" s="8">
        <v>160.5</v>
      </c>
      <c r="E1022">
        <v>150</v>
      </c>
      <c r="F1022" s="1" t="s">
        <v>446</v>
      </c>
    </row>
    <row r="1023" spans="1:6" ht="12.75">
      <c r="A1023" s="8">
        <v>1020</v>
      </c>
      <c r="B1023" s="9" t="s">
        <v>133</v>
      </c>
      <c r="C1023" s="8" t="s">
        <v>467</v>
      </c>
      <c r="D1023" s="8">
        <v>215.94</v>
      </c>
      <c r="E1023">
        <v>150</v>
      </c>
      <c r="F1023" s="1" t="s">
        <v>446</v>
      </c>
    </row>
    <row r="1024" spans="1:6" ht="12.75">
      <c r="A1024" s="8">
        <v>1021</v>
      </c>
      <c r="B1024" s="9"/>
      <c r="C1024" s="9" t="s">
        <v>471</v>
      </c>
      <c r="D1024" s="8">
        <v>896.18</v>
      </c>
      <c r="E1024">
        <v>150</v>
      </c>
      <c r="F1024" s="1" t="s">
        <v>446</v>
      </c>
    </row>
    <row r="1025" spans="1:6" ht="12.75">
      <c r="A1025" s="8">
        <v>1022</v>
      </c>
      <c r="B1025" s="9" t="s">
        <v>133</v>
      </c>
      <c r="C1025" s="8" t="s">
        <v>468</v>
      </c>
      <c r="D1025" s="8">
        <v>106.02</v>
      </c>
      <c r="E1025">
        <v>150</v>
      </c>
      <c r="F1025" s="1" t="s">
        <v>472</v>
      </c>
    </row>
    <row r="1026" spans="1:6" ht="12.75">
      <c r="A1026" s="8">
        <v>1023</v>
      </c>
      <c r="B1026" s="9" t="s">
        <v>133</v>
      </c>
      <c r="C1026" s="8" t="s">
        <v>469</v>
      </c>
      <c r="D1026" s="8">
        <v>170.97</v>
      </c>
      <c r="E1026">
        <v>150</v>
      </c>
      <c r="F1026" s="1" t="s">
        <v>472</v>
      </c>
    </row>
    <row r="1027" spans="1:6" ht="12.75">
      <c r="A1027" s="8">
        <v>1024</v>
      </c>
      <c r="B1027" s="9" t="s">
        <v>133</v>
      </c>
      <c r="C1027" s="8" t="s">
        <v>470</v>
      </c>
      <c r="D1027" s="8">
        <v>210.7</v>
      </c>
      <c r="E1027">
        <v>150</v>
      </c>
      <c r="F1027" s="1" t="s">
        <v>472</v>
      </c>
    </row>
    <row r="1028" spans="1:6" ht="12.75">
      <c r="A1028" s="8">
        <v>1025</v>
      </c>
      <c r="B1028" s="9" t="s">
        <v>178</v>
      </c>
      <c r="C1028" s="9" t="s">
        <v>473</v>
      </c>
      <c r="D1028" s="8">
        <v>313.57</v>
      </c>
      <c r="E1028">
        <v>150</v>
      </c>
      <c r="F1028" s="1" t="s">
        <v>472</v>
      </c>
    </row>
    <row r="1029" spans="1:6" ht="12.75">
      <c r="A1029" s="8">
        <v>1026</v>
      </c>
      <c r="B1029" s="9" t="s">
        <v>133</v>
      </c>
      <c r="C1029" s="9" t="s">
        <v>474</v>
      </c>
      <c r="D1029" s="11">
        <v>224.99</v>
      </c>
      <c r="E1029">
        <v>150</v>
      </c>
      <c r="F1029" s="1" t="s">
        <v>472</v>
      </c>
    </row>
    <row r="1030" spans="1:6" ht="12.75">
      <c r="A1030" s="8">
        <v>1027</v>
      </c>
      <c r="B1030" s="9" t="s">
        <v>643</v>
      </c>
      <c r="C1030" s="9" t="s">
        <v>475</v>
      </c>
      <c r="D1030" s="8">
        <v>533.47</v>
      </c>
      <c r="E1030">
        <v>150</v>
      </c>
      <c r="F1030" s="1" t="s">
        <v>472</v>
      </c>
    </row>
    <row r="1031" spans="1:6" ht="12.75">
      <c r="A1031" s="8">
        <v>1028</v>
      </c>
      <c r="B1031" s="9" t="s">
        <v>178</v>
      </c>
      <c r="C1031" s="9" t="s">
        <v>476</v>
      </c>
      <c r="D1031" s="8">
        <v>208.82</v>
      </c>
      <c r="E1031">
        <v>150</v>
      </c>
      <c r="F1031" s="1" t="s">
        <v>472</v>
      </c>
    </row>
    <row r="1032" spans="1:6" ht="12.75">
      <c r="A1032" s="8">
        <v>1029</v>
      </c>
      <c r="B1032" s="9" t="s">
        <v>133</v>
      </c>
      <c r="C1032" s="9" t="s">
        <v>477</v>
      </c>
      <c r="D1032" s="9">
        <v>230.54</v>
      </c>
      <c r="E1032">
        <v>150</v>
      </c>
      <c r="F1032" s="1" t="s">
        <v>472</v>
      </c>
    </row>
    <row r="1033" spans="1:6" ht="12.75">
      <c r="A1033" s="8">
        <v>1030</v>
      </c>
      <c r="B1033" s="9" t="s">
        <v>133</v>
      </c>
      <c r="C1033" s="9" t="s">
        <v>479</v>
      </c>
      <c r="D1033" s="9">
        <v>237.79</v>
      </c>
      <c r="E1033">
        <v>150</v>
      </c>
      <c r="F1033" s="1" t="s">
        <v>472</v>
      </c>
    </row>
    <row r="1034" spans="1:6" ht="12.75">
      <c r="A1034" s="8">
        <v>1031</v>
      </c>
      <c r="B1034" s="9" t="s">
        <v>133</v>
      </c>
      <c r="C1034" s="9" t="s">
        <v>478</v>
      </c>
      <c r="D1034" s="9">
        <v>238.76</v>
      </c>
      <c r="E1034">
        <v>150</v>
      </c>
      <c r="F1034" s="1" t="s">
        <v>472</v>
      </c>
    </row>
    <row r="1035" spans="1:6" ht="12.75">
      <c r="A1035" s="8">
        <v>1032</v>
      </c>
      <c r="B1035" s="9" t="s">
        <v>133</v>
      </c>
      <c r="C1035" s="9" t="s">
        <v>480</v>
      </c>
      <c r="D1035" s="9">
        <v>391.91</v>
      </c>
      <c r="E1035">
        <v>150</v>
      </c>
      <c r="F1035" s="1" t="s">
        <v>472</v>
      </c>
    </row>
    <row r="1036" spans="1:6" ht="12.75">
      <c r="A1036" s="8">
        <v>1033</v>
      </c>
      <c r="B1036" s="9" t="s">
        <v>133</v>
      </c>
      <c r="C1036" s="9" t="s">
        <v>481</v>
      </c>
      <c r="D1036" s="9">
        <v>391.91</v>
      </c>
      <c r="E1036">
        <v>150</v>
      </c>
      <c r="F1036" s="1" t="s">
        <v>472</v>
      </c>
    </row>
    <row r="1037" spans="1:6" ht="12.75">
      <c r="A1037" s="8">
        <v>1034</v>
      </c>
      <c r="B1037" s="9" t="s">
        <v>133</v>
      </c>
      <c r="C1037" s="9" t="s">
        <v>482</v>
      </c>
      <c r="D1037" s="9">
        <v>74.05</v>
      </c>
      <c r="E1037">
        <v>150</v>
      </c>
      <c r="F1037" s="1" t="s">
        <v>472</v>
      </c>
    </row>
    <row r="1038" spans="1:6" ht="12.75">
      <c r="A1038" s="8">
        <v>1035</v>
      </c>
      <c r="B1038" s="9" t="s">
        <v>178</v>
      </c>
      <c r="C1038" s="9" t="s">
        <v>483</v>
      </c>
      <c r="D1038" s="9">
        <v>430.04</v>
      </c>
      <c r="E1038">
        <v>150</v>
      </c>
      <c r="F1038" s="1" t="s">
        <v>472</v>
      </c>
    </row>
    <row r="1039" spans="1:6" ht="12.75">
      <c r="A1039" s="8">
        <v>1036</v>
      </c>
      <c r="B1039" s="9" t="s">
        <v>133</v>
      </c>
      <c r="C1039" s="9" t="s">
        <v>484</v>
      </c>
      <c r="D1039" s="9">
        <v>863.67</v>
      </c>
      <c r="E1039">
        <v>150</v>
      </c>
      <c r="F1039" s="1" t="s">
        <v>472</v>
      </c>
    </row>
    <row r="1040" spans="1:6" ht="12.75">
      <c r="A1040" s="8">
        <v>1037</v>
      </c>
      <c r="B1040" s="9" t="s">
        <v>133</v>
      </c>
      <c r="C1040" s="9" t="s">
        <v>485</v>
      </c>
      <c r="D1040" s="9">
        <v>826.72</v>
      </c>
      <c r="E1040">
        <v>150</v>
      </c>
      <c r="F1040" s="1" t="s">
        <v>604</v>
      </c>
    </row>
    <row r="1041" spans="1:6" ht="12.75">
      <c r="A1041" s="8">
        <v>1038</v>
      </c>
      <c r="B1041" s="9" t="s">
        <v>133</v>
      </c>
      <c r="C1041" s="9" t="s">
        <v>486</v>
      </c>
      <c r="D1041" s="9">
        <v>631.59</v>
      </c>
      <c r="E1041">
        <v>150</v>
      </c>
      <c r="F1041" s="1" t="s">
        <v>604</v>
      </c>
    </row>
    <row r="1042" spans="1:6" ht="12.75">
      <c r="A1042" s="8">
        <v>1039</v>
      </c>
      <c r="B1042" s="9" t="s">
        <v>133</v>
      </c>
      <c r="C1042" s="9" t="s">
        <v>487</v>
      </c>
      <c r="D1042" s="9">
        <v>632.18</v>
      </c>
      <c r="E1042">
        <v>150</v>
      </c>
      <c r="F1042" s="1" t="s">
        <v>604</v>
      </c>
    </row>
    <row r="1043" spans="1:6" ht="12.75">
      <c r="A1043" s="8">
        <v>1040</v>
      </c>
      <c r="B1043" s="9" t="s">
        <v>133</v>
      </c>
      <c r="C1043" s="9" t="s">
        <v>488</v>
      </c>
      <c r="D1043" s="9">
        <v>368.93</v>
      </c>
      <c r="E1043">
        <v>150</v>
      </c>
      <c r="F1043" s="1" t="s">
        <v>604</v>
      </c>
    </row>
    <row r="1044" spans="1:6" ht="12.75">
      <c r="A1044" s="8">
        <v>1041</v>
      </c>
      <c r="B1044" s="9" t="s">
        <v>133</v>
      </c>
      <c r="C1044" s="9" t="s">
        <v>489</v>
      </c>
      <c r="D1044" s="9">
        <v>124.32</v>
      </c>
      <c r="E1044">
        <v>150</v>
      </c>
      <c r="F1044" s="1" t="s">
        <v>604</v>
      </c>
    </row>
    <row r="1045" spans="1:6" ht="12.75">
      <c r="A1045" s="8">
        <v>1042</v>
      </c>
      <c r="B1045" s="9" t="s">
        <v>133</v>
      </c>
      <c r="C1045" s="9" t="s">
        <v>490</v>
      </c>
      <c r="D1045" s="9">
        <v>126.85</v>
      </c>
      <c r="E1045">
        <v>150</v>
      </c>
      <c r="F1045" s="1" t="s">
        <v>604</v>
      </c>
    </row>
    <row r="1046" spans="1:6" ht="12.75">
      <c r="A1046" s="8">
        <v>1043</v>
      </c>
      <c r="B1046" s="9" t="s">
        <v>133</v>
      </c>
      <c r="C1046" s="9" t="s">
        <v>491</v>
      </c>
      <c r="D1046" s="9">
        <v>185.63</v>
      </c>
      <c r="E1046">
        <v>150</v>
      </c>
      <c r="F1046" s="1" t="s">
        <v>604</v>
      </c>
    </row>
    <row r="1047" spans="1:6" ht="12.75">
      <c r="A1047" s="8">
        <v>1044</v>
      </c>
      <c r="B1047" s="9" t="s">
        <v>133</v>
      </c>
      <c r="C1047" s="9" t="s">
        <v>492</v>
      </c>
      <c r="D1047" s="9">
        <v>183.45</v>
      </c>
      <c r="E1047">
        <v>150</v>
      </c>
      <c r="F1047" s="1" t="s">
        <v>604</v>
      </c>
    </row>
    <row r="1048" spans="1:6" ht="12.75">
      <c r="A1048" s="8">
        <v>1045</v>
      </c>
      <c r="B1048" s="9" t="s">
        <v>133</v>
      </c>
      <c r="C1048" s="9" t="s">
        <v>493</v>
      </c>
      <c r="D1048" s="9">
        <v>380.4</v>
      </c>
      <c r="E1048">
        <v>150</v>
      </c>
      <c r="F1048" s="1" t="s">
        <v>604</v>
      </c>
    </row>
    <row r="1049" spans="1:6" ht="12.75">
      <c r="A1049" s="8">
        <v>1046</v>
      </c>
      <c r="B1049" s="9" t="s">
        <v>133</v>
      </c>
      <c r="C1049" s="9" t="s">
        <v>494</v>
      </c>
      <c r="D1049" s="9">
        <v>118.87</v>
      </c>
      <c r="E1049">
        <v>150</v>
      </c>
      <c r="F1049" s="1" t="s">
        <v>604</v>
      </c>
    </row>
    <row r="1050" spans="1:6" ht="12.75">
      <c r="A1050" s="8">
        <v>1047</v>
      </c>
      <c r="B1050" s="9" t="s">
        <v>133</v>
      </c>
      <c r="C1050" s="9" t="s">
        <v>495</v>
      </c>
      <c r="D1050" s="9">
        <v>130.84</v>
      </c>
      <c r="E1050">
        <v>150</v>
      </c>
      <c r="F1050" s="1" t="s">
        <v>604</v>
      </c>
    </row>
    <row r="1051" spans="1:6" ht="12.75">
      <c r="A1051" s="8">
        <v>1048</v>
      </c>
      <c r="B1051" s="9" t="s">
        <v>133</v>
      </c>
      <c r="C1051" s="9" t="s">
        <v>496</v>
      </c>
      <c r="D1051" s="9">
        <v>551.81</v>
      </c>
      <c r="E1051">
        <v>150</v>
      </c>
      <c r="F1051" s="1" t="s">
        <v>604</v>
      </c>
    </row>
    <row r="1052" spans="1:6" ht="12.75">
      <c r="A1052" s="8">
        <v>1049</v>
      </c>
      <c r="B1052" s="9" t="s">
        <v>133</v>
      </c>
      <c r="C1052" s="9" t="s">
        <v>497</v>
      </c>
      <c r="D1052" s="9">
        <v>434.06</v>
      </c>
      <c r="E1052">
        <v>150</v>
      </c>
      <c r="F1052" s="1" t="s">
        <v>604</v>
      </c>
    </row>
    <row r="1053" spans="1:6" ht="12.75">
      <c r="A1053" s="8">
        <v>1050</v>
      </c>
      <c r="B1053" s="9" t="s">
        <v>133</v>
      </c>
      <c r="C1053" s="9" t="s">
        <v>498</v>
      </c>
      <c r="D1053" s="9">
        <v>390.9</v>
      </c>
      <c r="E1053">
        <v>150</v>
      </c>
      <c r="F1053" s="1" t="s">
        <v>604</v>
      </c>
    </row>
    <row r="1054" spans="1:6" ht="12.75">
      <c r="A1054" s="8">
        <v>1051</v>
      </c>
      <c r="B1054" s="9" t="s">
        <v>133</v>
      </c>
      <c r="C1054" s="9" t="s">
        <v>499</v>
      </c>
      <c r="D1054" s="9">
        <v>766.5</v>
      </c>
      <c r="E1054">
        <v>150</v>
      </c>
      <c r="F1054" s="1" t="s">
        <v>604</v>
      </c>
    </row>
    <row r="1055" spans="1:6" ht="12.75">
      <c r="A1055" s="8">
        <v>1052</v>
      </c>
      <c r="B1055" s="9" t="s">
        <v>133</v>
      </c>
      <c r="C1055" s="9" t="s">
        <v>500</v>
      </c>
      <c r="D1055" s="9">
        <v>225.62</v>
      </c>
      <c r="E1055">
        <v>150</v>
      </c>
      <c r="F1055" s="1" t="s">
        <v>604</v>
      </c>
    </row>
    <row r="1056" spans="1:6" ht="12.75">
      <c r="A1056" s="8">
        <v>1053</v>
      </c>
      <c r="B1056" s="9" t="s">
        <v>133</v>
      </c>
      <c r="C1056" s="9" t="s">
        <v>501</v>
      </c>
      <c r="D1056" s="9">
        <v>1455.59</v>
      </c>
      <c r="E1056">
        <v>150</v>
      </c>
      <c r="F1056" s="1" t="s">
        <v>604</v>
      </c>
    </row>
    <row r="1057" spans="1:6" ht="12.75">
      <c r="A1057" s="8">
        <v>1054</v>
      </c>
      <c r="B1057" s="9" t="s">
        <v>133</v>
      </c>
      <c r="C1057" s="9" t="s">
        <v>502</v>
      </c>
      <c r="D1057" s="9">
        <v>1066.87</v>
      </c>
      <c r="E1057">
        <v>150</v>
      </c>
      <c r="F1057" s="1" t="s">
        <v>604</v>
      </c>
    </row>
    <row r="1058" spans="1:6" ht="12.75">
      <c r="A1058" s="8">
        <v>1055</v>
      </c>
      <c r="B1058" s="9" t="s">
        <v>133</v>
      </c>
      <c r="C1058" s="9" t="s">
        <v>503</v>
      </c>
      <c r="D1058" s="9">
        <v>622.21</v>
      </c>
      <c r="E1058">
        <v>150</v>
      </c>
      <c r="F1058" s="1" t="s">
        <v>604</v>
      </c>
    </row>
    <row r="1059" spans="1:6" ht="12.75">
      <c r="A1059" s="8">
        <v>1056</v>
      </c>
      <c r="B1059" s="9" t="s">
        <v>133</v>
      </c>
      <c r="C1059" s="9" t="s">
        <v>505</v>
      </c>
      <c r="D1059" s="9">
        <v>963.96</v>
      </c>
      <c r="E1059">
        <v>150</v>
      </c>
      <c r="F1059" s="1" t="s">
        <v>504</v>
      </c>
    </row>
    <row r="1060" spans="1:6" ht="12.75">
      <c r="A1060" s="8">
        <v>1057</v>
      </c>
      <c r="B1060" s="9" t="s">
        <v>133</v>
      </c>
      <c r="C1060" s="9" t="s">
        <v>506</v>
      </c>
      <c r="D1060" s="9">
        <v>221.27</v>
      </c>
      <c r="E1060">
        <v>150</v>
      </c>
      <c r="F1060" s="1" t="s">
        <v>504</v>
      </c>
    </row>
    <row r="1061" spans="1:6" ht="12.75">
      <c r="A1061" s="8">
        <v>1058</v>
      </c>
      <c r="B1061" s="9" t="s">
        <v>183</v>
      </c>
      <c r="C1061" s="9" t="s">
        <v>507</v>
      </c>
      <c r="D1061" s="9">
        <v>778.05</v>
      </c>
      <c r="E1061">
        <v>150</v>
      </c>
      <c r="F1061" s="1" t="s">
        <v>504</v>
      </c>
    </row>
    <row r="1062" spans="1:6" ht="12.75">
      <c r="A1062" s="8">
        <v>1059</v>
      </c>
      <c r="B1062" s="9" t="s">
        <v>133</v>
      </c>
      <c r="C1062" s="9" t="s">
        <v>508</v>
      </c>
      <c r="D1062" s="9">
        <v>757.99</v>
      </c>
      <c r="E1062">
        <v>150</v>
      </c>
      <c r="F1062" s="1" t="s">
        <v>504</v>
      </c>
    </row>
    <row r="1063" spans="1:6" ht="12.75">
      <c r="A1063" s="8">
        <v>1060</v>
      </c>
      <c r="B1063" s="9" t="s">
        <v>133</v>
      </c>
      <c r="C1063" s="9" t="s">
        <v>509</v>
      </c>
      <c r="D1063" s="9">
        <v>168.86</v>
      </c>
      <c r="E1063">
        <v>150</v>
      </c>
      <c r="F1063" s="1" t="s">
        <v>504</v>
      </c>
    </row>
    <row r="1064" spans="1:6" ht="12.75">
      <c r="A1064" s="8">
        <v>1061</v>
      </c>
      <c r="B1064" s="9" t="s">
        <v>133</v>
      </c>
      <c r="C1064" s="9" t="s">
        <v>510</v>
      </c>
      <c r="D1064" s="9">
        <v>226.14</v>
      </c>
      <c r="E1064">
        <v>150</v>
      </c>
      <c r="F1064" s="1" t="s">
        <v>504</v>
      </c>
    </row>
    <row r="1065" spans="1:6" ht="12.75">
      <c r="A1065" s="8">
        <v>1062</v>
      </c>
      <c r="B1065" s="9" t="s">
        <v>133</v>
      </c>
      <c r="C1065" s="9" t="s">
        <v>511</v>
      </c>
      <c r="D1065" s="9">
        <v>121.04</v>
      </c>
      <c r="E1065">
        <v>150</v>
      </c>
      <c r="F1065" s="1" t="s">
        <v>504</v>
      </c>
    </row>
    <row r="1066" spans="1:6" ht="12.75">
      <c r="A1066" s="8">
        <v>1063</v>
      </c>
      <c r="B1066" s="9" t="s">
        <v>133</v>
      </c>
      <c r="C1066" s="9" t="s">
        <v>512</v>
      </c>
      <c r="D1066" s="9">
        <v>697.22</v>
      </c>
      <c r="E1066">
        <v>150</v>
      </c>
      <c r="F1066" s="1" t="s">
        <v>504</v>
      </c>
    </row>
    <row r="1067" spans="1:6" ht="12.75">
      <c r="A1067" s="8">
        <v>1064</v>
      </c>
      <c r="B1067" s="9" t="s">
        <v>133</v>
      </c>
      <c r="C1067" s="9" t="s">
        <v>513</v>
      </c>
      <c r="D1067" s="9">
        <v>493.96</v>
      </c>
      <c r="E1067">
        <v>150</v>
      </c>
      <c r="F1067" s="1" t="s">
        <v>504</v>
      </c>
    </row>
    <row r="1068" spans="1:6" ht="12.75">
      <c r="A1068" s="8">
        <v>1065</v>
      </c>
      <c r="B1068" s="9" t="s">
        <v>183</v>
      </c>
      <c r="C1068" s="9" t="s">
        <v>514</v>
      </c>
      <c r="D1068" s="9">
        <v>686.29</v>
      </c>
      <c r="E1068">
        <v>150</v>
      </c>
      <c r="F1068" s="1" t="s">
        <v>504</v>
      </c>
    </row>
    <row r="1069" spans="1:6" ht="12.75">
      <c r="A1069" s="8">
        <v>1066</v>
      </c>
      <c r="B1069" s="9" t="s">
        <v>183</v>
      </c>
      <c r="C1069" s="9" t="s">
        <v>515</v>
      </c>
      <c r="D1069" s="9">
        <v>380.04</v>
      </c>
      <c r="E1069">
        <v>150</v>
      </c>
      <c r="F1069" s="1" t="s">
        <v>504</v>
      </c>
    </row>
    <row r="1070" spans="1:6" ht="12.75">
      <c r="A1070" s="8">
        <v>1067</v>
      </c>
      <c r="B1070" s="9" t="s">
        <v>133</v>
      </c>
      <c r="C1070" s="9" t="s">
        <v>516</v>
      </c>
      <c r="D1070" s="9">
        <v>263.7</v>
      </c>
      <c r="E1070">
        <v>150</v>
      </c>
      <c r="F1070" s="1" t="s">
        <v>504</v>
      </c>
    </row>
    <row r="1071" spans="1:6" ht="12.75">
      <c r="A1071" s="8">
        <v>1068</v>
      </c>
      <c r="B1071" s="9" t="s">
        <v>133</v>
      </c>
      <c r="C1071" s="9" t="s">
        <v>517</v>
      </c>
      <c r="D1071" s="9">
        <v>303.42</v>
      </c>
      <c r="E1071">
        <v>150</v>
      </c>
      <c r="F1071" s="1" t="s">
        <v>504</v>
      </c>
    </row>
    <row r="1072" spans="1:6" ht="12.75">
      <c r="A1072" s="8">
        <v>1069</v>
      </c>
      <c r="B1072" s="9" t="s">
        <v>133</v>
      </c>
      <c r="C1072" s="9" t="s">
        <v>518</v>
      </c>
      <c r="D1072" s="9">
        <v>164.27</v>
      </c>
      <c r="E1072">
        <v>150</v>
      </c>
      <c r="F1072" s="1" t="s">
        <v>504</v>
      </c>
    </row>
    <row r="1073" spans="1:6" ht="12.75">
      <c r="A1073" s="8">
        <v>1070</v>
      </c>
      <c r="B1073" s="9" t="s">
        <v>133</v>
      </c>
      <c r="C1073" s="9" t="s">
        <v>519</v>
      </c>
      <c r="D1073" s="9">
        <v>534.58</v>
      </c>
      <c r="E1073">
        <v>150</v>
      </c>
      <c r="F1073" s="1" t="s">
        <v>504</v>
      </c>
    </row>
    <row r="1074" spans="1:6" ht="12.75">
      <c r="A1074" s="8">
        <v>1071</v>
      </c>
      <c r="B1074" s="9" t="s">
        <v>133</v>
      </c>
      <c r="C1074" s="9" t="s">
        <v>520</v>
      </c>
      <c r="D1074" s="9">
        <v>293.33</v>
      </c>
      <c r="E1074">
        <v>150</v>
      </c>
      <c r="F1074" s="1" t="s">
        <v>504</v>
      </c>
    </row>
    <row r="1075" spans="1:6" ht="12.75">
      <c r="A1075" s="8">
        <v>1072</v>
      </c>
      <c r="B1075" s="9" t="s">
        <v>133</v>
      </c>
      <c r="C1075" s="9" t="s">
        <v>521</v>
      </c>
      <c r="D1075" s="9">
        <v>183.86</v>
      </c>
      <c r="E1075">
        <v>150</v>
      </c>
      <c r="F1075" s="1" t="s">
        <v>504</v>
      </c>
    </row>
    <row r="1076" spans="1:6" ht="12.75">
      <c r="A1076" s="8">
        <v>1073</v>
      </c>
      <c r="B1076" s="9" t="s">
        <v>133</v>
      </c>
      <c r="C1076" s="9" t="s">
        <v>522</v>
      </c>
      <c r="D1076" s="9">
        <v>485.36</v>
      </c>
      <c r="E1076">
        <v>150</v>
      </c>
      <c r="F1076" s="1" t="s">
        <v>504</v>
      </c>
    </row>
    <row r="1077" spans="1:6" ht="12.75">
      <c r="A1077" s="8">
        <v>1074</v>
      </c>
      <c r="B1077" s="9" t="s">
        <v>979</v>
      </c>
      <c r="C1077" s="9" t="s">
        <v>523</v>
      </c>
      <c r="D1077" s="9">
        <v>569.44</v>
      </c>
      <c r="E1077">
        <v>150</v>
      </c>
      <c r="F1077" s="1" t="s">
        <v>504</v>
      </c>
    </row>
    <row r="1078" spans="1:6" ht="12.75">
      <c r="A1078" s="8">
        <v>1075</v>
      </c>
      <c r="B1078" s="9" t="s">
        <v>133</v>
      </c>
      <c r="C1078" s="9" t="s">
        <v>524</v>
      </c>
      <c r="D1078" s="9">
        <v>901.16</v>
      </c>
      <c r="E1078">
        <v>150</v>
      </c>
      <c r="F1078" s="1" t="s">
        <v>525</v>
      </c>
    </row>
    <row r="1079" spans="1:6" ht="12.75">
      <c r="A1079" s="8">
        <v>1076</v>
      </c>
      <c r="B1079" s="9" t="s">
        <v>133</v>
      </c>
      <c r="C1079" s="9" t="s">
        <v>526</v>
      </c>
      <c r="D1079" s="9">
        <v>442.9</v>
      </c>
      <c r="E1079">
        <v>150</v>
      </c>
      <c r="F1079" s="1" t="s">
        <v>525</v>
      </c>
    </row>
    <row r="1080" spans="1:6" ht="12.75">
      <c r="A1080" s="8">
        <v>1077</v>
      </c>
      <c r="B1080" s="9" t="s">
        <v>774</v>
      </c>
      <c r="C1080" s="9" t="s">
        <v>527</v>
      </c>
      <c r="D1080" s="9">
        <v>162.23</v>
      </c>
      <c r="E1080">
        <v>150</v>
      </c>
      <c r="F1080" s="1" t="s">
        <v>525</v>
      </c>
    </row>
    <row r="1081" spans="1:6" ht="12.75">
      <c r="A1081" s="8">
        <v>1078</v>
      </c>
      <c r="B1081" s="9" t="s">
        <v>812</v>
      </c>
      <c r="C1081" s="9" t="s">
        <v>528</v>
      </c>
      <c r="D1081" s="9">
        <v>133.63</v>
      </c>
      <c r="E1081">
        <v>150</v>
      </c>
      <c r="F1081" s="1" t="s">
        <v>525</v>
      </c>
    </row>
    <row r="1082" spans="1:6" ht="12.75">
      <c r="A1082" s="8">
        <v>1079</v>
      </c>
      <c r="B1082" s="9" t="s">
        <v>133</v>
      </c>
      <c r="C1082" s="9" t="s">
        <v>529</v>
      </c>
      <c r="D1082" s="9">
        <v>1216.92</v>
      </c>
      <c r="E1082">
        <v>150</v>
      </c>
      <c r="F1082" s="1" t="s">
        <v>525</v>
      </c>
    </row>
    <row r="1083" spans="1:6" ht="12.75">
      <c r="A1083" s="8">
        <v>1080</v>
      </c>
      <c r="B1083" s="9" t="s">
        <v>133</v>
      </c>
      <c r="C1083" s="9" t="s">
        <v>530</v>
      </c>
      <c r="D1083" s="9">
        <v>1336.99</v>
      </c>
      <c r="E1083">
        <v>150</v>
      </c>
      <c r="F1083" s="1" t="s">
        <v>525</v>
      </c>
    </row>
    <row r="1084" spans="1:6" ht="12.75">
      <c r="A1084" s="8">
        <v>1081</v>
      </c>
      <c r="B1084" s="9" t="s">
        <v>133</v>
      </c>
      <c r="C1084" s="9" t="s">
        <v>531</v>
      </c>
      <c r="D1084" s="9">
        <v>191.05</v>
      </c>
      <c r="E1084">
        <v>150</v>
      </c>
      <c r="F1084" s="1" t="s">
        <v>525</v>
      </c>
    </row>
    <row r="1085" spans="1:6" ht="12.75">
      <c r="A1085" s="8">
        <v>1082</v>
      </c>
      <c r="B1085" s="9" t="s">
        <v>133</v>
      </c>
      <c r="C1085" s="9" t="s">
        <v>532</v>
      </c>
      <c r="D1085" s="9">
        <v>885.52</v>
      </c>
      <c r="E1085">
        <v>150</v>
      </c>
      <c r="F1085" s="1" t="s">
        <v>525</v>
      </c>
    </row>
    <row r="1086" spans="1:6" ht="12.75">
      <c r="A1086" s="8">
        <v>1083</v>
      </c>
      <c r="B1086" s="9" t="s">
        <v>133</v>
      </c>
      <c r="C1086" s="9" t="s">
        <v>533</v>
      </c>
      <c r="D1086" s="9">
        <v>689.99</v>
      </c>
      <c r="E1086">
        <v>150</v>
      </c>
      <c r="F1086" s="1" t="s">
        <v>525</v>
      </c>
    </row>
    <row r="1087" spans="1:6" ht="12.75">
      <c r="A1087" s="8">
        <v>1084</v>
      </c>
      <c r="B1087" s="9" t="s">
        <v>133</v>
      </c>
      <c r="C1087" s="9" t="s">
        <v>534</v>
      </c>
      <c r="D1087" s="9">
        <v>821.96</v>
      </c>
      <c r="E1087">
        <v>150</v>
      </c>
      <c r="F1087" s="1" t="s">
        <v>525</v>
      </c>
    </row>
    <row r="1088" spans="1:6" ht="12.75">
      <c r="A1088" s="8">
        <v>1085</v>
      </c>
      <c r="B1088" s="9" t="s">
        <v>133</v>
      </c>
      <c r="C1088" s="9" t="s">
        <v>535</v>
      </c>
      <c r="D1088" s="9">
        <v>923.42</v>
      </c>
      <c r="E1088">
        <v>150</v>
      </c>
      <c r="F1088" s="1" t="s">
        <v>525</v>
      </c>
    </row>
    <row r="1089" spans="1:6" ht="12.75">
      <c r="A1089" s="8">
        <v>1086</v>
      </c>
      <c r="B1089" s="9" t="s">
        <v>178</v>
      </c>
      <c r="C1089" s="9" t="s">
        <v>3</v>
      </c>
      <c r="D1089" s="9">
        <f>1187.14+64.58</f>
        <v>1251.72</v>
      </c>
      <c r="E1089">
        <v>150</v>
      </c>
      <c r="F1089" s="1" t="s">
        <v>525</v>
      </c>
    </row>
    <row r="1090" spans="1:6" ht="12.75">
      <c r="A1090" s="8">
        <v>1087</v>
      </c>
      <c r="B1090" s="9" t="s">
        <v>133</v>
      </c>
      <c r="C1090" s="9" t="s">
        <v>0</v>
      </c>
      <c r="D1090" s="9">
        <v>571.99</v>
      </c>
      <c r="E1090">
        <v>150</v>
      </c>
      <c r="F1090" s="1" t="s">
        <v>525</v>
      </c>
    </row>
    <row r="1091" spans="1:6" ht="12.75">
      <c r="A1091" s="8">
        <v>1088</v>
      </c>
      <c r="B1091" s="9" t="s">
        <v>133</v>
      </c>
      <c r="C1091" s="9" t="s">
        <v>1</v>
      </c>
      <c r="D1091" s="9">
        <v>575.8</v>
      </c>
      <c r="E1091">
        <v>150</v>
      </c>
      <c r="F1091" s="1" t="s">
        <v>525</v>
      </c>
    </row>
    <row r="1092" spans="1:6" ht="12.75">
      <c r="A1092" s="8">
        <v>1089</v>
      </c>
      <c r="B1092" s="9" t="s">
        <v>133</v>
      </c>
      <c r="C1092" s="9" t="s">
        <v>2</v>
      </c>
      <c r="D1092" s="9">
        <v>577.52</v>
      </c>
      <c r="E1092">
        <v>150</v>
      </c>
      <c r="F1092" s="1" t="s">
        <v>525</v>
      </c>
    </row>
    <row r="1093" spans="1:6" ht="12.75">
      <c r="A1093" s="8">
        <v>1090</v>
      </c>
      <c r="B1093" s="9" t="s">
        <v>133</v>
      </c>
      <c r="C1093" s="9" t="s">
        <v>5</v>
      </c>
      <c r="D1093" s="9">
        <v>1151.61</v>
      </c>
      <c r="E1093">
        <v>150</v>
      </c>
      <c r="F1093" s="1" t="s">
        <v>4</v>
      </c>
    </row>
    <row r="1094" spans="1:6" ht="12.75">
      <c r="A1094" s="8">
        <v>1091</v>
      </c>
      <c r="B1094" s="9" t="s">
        <v>133</v>
      </c>
      <c r="C1094" s="9" t="s">
        <v>6</v>
      </c>
      <c r="D1094" s="9">
        <v>466.73</v>
      </c>
      <c r="E1094">
        <v>150</v>
      </c>
      <c r="F1094" s="1" t="s">
        <v>18</v>
      </c>
    </row>
    <row r="1095" spans="1:6" ht="12.75">
      <c r="A1095" s="8">
        <v>1092</v>
      </c>
      <c r="B1095" s="9" t="s">
        <v>133</v>
      </c>
      <c r="C1095" s="9" t="s">
        <v>7</v>
      </c>
      <c r="D1095" s="9">
        <v>592.39</v>
      </c>
      <c r="E1095">
        <v>150</v>
      </c>
      <c r="F1095" s="1" t="s">
        <v>18</v>
      </c>
    </row>
    <row r="1096" spans="1:6" ht="12.75">
      <c r="A1096" s="8">
        <v>1093</v>
      </c>
      <c r="B1096" s="9" t="s">
        <v>133</v>
      </c>
      <c r="C1096" s="9" t="s">
        <v>8</v>
      </c>
      <c r="D1096" s="9">
        <v>470.14</v>
      </c>
      <c r="E1096">
        <v>150</v>
      </c>
      <c r="F1096" s="1" t="s">
        <v>18</v>
      </c>
    </row>
    <row r="1097" spans="1:6" ht="12.75">
      <c r="A1097" s="8">
        <v>1094</v>
      </c>
      <c r="B1097" s="9" t="s">
        <v>133</v>
      </c>
      <c r="C1097" s="9" t="s">
        <v>9</v>
      </c>
      <c r="D1097" s="9">
        <v>523.41</v>
      </c>
      <c r="E1097">
        <v>150</v>
      </c>
      <c r="F1097" s="1" t="s">
        <v>18</v>
      </c>
    </row>
    <row r="1098" spans="1:6" ht="12.75">
      <c r="A1098" s="8">
        <v>1095</v>
      </c>
      <c r="B1098" s="9" t="s">
        <v>133</v>
      </c>
      <c r="C1098" s="9" t="s">
        <v>10</v>
      </c>
      <c r="D1098" s="9">
        <v>191.85</v>
      </c>
      <c r="E1098">
        <v>150</v>
      </c>
      <c r="F1098" s="1" t="s">
        <v>18</v>
      </c>
    </row>
    <row r="1099" spans="1:6" ht="12.75">
      <c r="A1099" s="8">
        <v>1096</v>
      </c>
      <c r="B1099" s="9" t="s">
        <v>133</v>
      </c>
      <c r="C1099" s="9" t="s">
        <v>11</v>
      </c>
      <c r="D1099" s="9">
        <v>1454.91</v>
      </c>
      <c r="E1099">
        <v>150</v>
      </c>
      <c r="F1099" s="1" t="s">
        <v>18</v>
      </c>
    </row>
    <row r="1100" spans="1:6" ht="12.75">
      <c r="A1100" s="8">
        <v>1097</v>
      </c>
      <c r="B1100" s="9" t="s">
        <v>133</v>
      </c>
      <c r="C1100" s="9" t="s">
        <v>12</v>
      </c>
      <c r="D1100" s="9">
        <v>316.33</v>
      </c>
      <c r="E1100">
        <v>150</v>
      </c>
      <c r="F1100" s="1" t="s">
        <v>18</v>
      </c>
    </row>
    <row r="1101" spans="1:6" ht="12.75">
      <c r="A1101" s="8">
        <v>1098</v>
      </c>
      <c r="B1101" s="9" t="s">
        <v>133</v>
      </c>
      <c r="C1101" s="9" t="s">
        <v>13</v>
      </c>
      <c r="D1101" s="9">
        <v>314.81</v>
      </c>
      <c r="E1101">
        <v>150</v>
      </c>
      <c r="F1101" s="1" t="s">
        <v>18</v>
      </c>
    </row>
    <row r="1102" spans="1:6" ht="12.75">
      <c r="A1102" s="8">
        <v>1099</v>
      </c>
      <c r="B1102" s="9" t="s">
        <v>133</v>
      </c>
      <c r="C1102" s="9" t="s">
        <v>14</v>
      </c>
      <c r="D1102" s="9">
        <v>107.95</v>
      </c>
      <c r="E1102">
        <v>150</v>
      </c>
      <c r="F1102" s="1" t="s">
        <v>18</v>
      </c>
    </row>
    <row r="1103" spans="1:6" ht="12.75">
      <c r="A1103" s="8">
        <v>1100</v>
      </c>
      <c r="B1103" s="9" t="s">
        <v>133</v>
      </c>
      <c r="C1103" s="9" t="s">
        <v>15</v>
      </c>
      <c r="D1103" s="9">
        <v>127.28</v>
      </c>
      <c r="E1103">
        <v>150</v>
      </c>
      <c r="F1103" s="1" t="s">
        <v>18</v>
      </c>
    </row>
    <row r="1104" spans="1:6" ht="12.75">
      <c r="A1104" s="8">
        <v>1101</v>
      </c>
      <c r="B1104" s="9" t="s">
        <v>133</v>
      </c>
      <c r="C1104" s="9" t="s">
        <v>16</v>
      </c>
      <c r="D1104" s="9">
        <v>420.46</v>
      </c>
      <c r="E1104">
        <v>150</v>
      </c>
      <c r="F1104" s="1" t="s">
        <v>18</v>
      </c>
    </row>
    <row r="1105" spans="1:6" ht="12.75">
      <c r="A1105" s="8">
        <v>1102</v>
      </c>
      <c r="B1105" s="9" t="s">
        <v>133</v>
      </c>
      <c r="C1105" s="9" t="s">
        <v>17</v>
      </c>
      <c r="D1105" s="9">
        <v>249.21</v>
      </c>
      <c r="E1105">
        <v>150</v>
      </c>
      <c r="F1105" s="1" t="s">
        <v>18</v>
      </c>
    </row>
    <row r="1106" spans="1:6" ht="12.75">
      <c r="A1106" s="8">
        <v>1103</v>
      </c>
      <c r="B1106" s="9" t="s">
        <v>133</v>
      </c>
      <c r="C1106" s="9" t="s">
        <v>19</v>
      </c>
      <c r="D1106" s="9">
        <v>191.69</v>
      </c>
      <c r="E1106">
        <v>150</v>
      </c>
      <c r="F1106" s="1" t="s">
        <v>18</v>
      </c>
    </row>
    <row r="1107" spans="1:6" ht="12.75">
      <c r="A1107" s="8">
        <v>1104</v>
      </c>
      <c r="B1107" s="9" t="s">
        <v>133</v>
      </c>
      <c r="C1107" s="9" t="s">
        <v>20</v>
      </c>
      <c r="D1107" s="9">
        <v>323.14</v>
      </c>
      <c r="E1107">
        <v>150</v>
      </c>
      <c r="F1107" s="1" t="s">
        <v>18</v>
      </c>
    </row>
    <row r="1108" spans="1:6" ht="12.75">
      <c r="A1108" s="8">
        <v>1105</v>
      </c>
      <c r="B1108" s="9" t="s">
        <v>133</v>
      </c>
      <c r="C1108" s="9" t="s">
        <v>21</v>
      </c>
      <c r="D1108" s="9">
        <v>150.79</v>
      </c>
      <c r="E1108">
        <v>150</v>
      </c>
      <c r="F1108" s="1" t="s">
        <v>18</v>
      </c>
    </row>
    <row r="1109" spans="1:6" ht="12.75">
      <c r="A1109" s="8">
        <v>1106</v>
      </c>
      <c r="B1109" s="9" t="s">
        <v>133</v>
      </c>
      <c r="C1109" s="9" t="s">
        <v>32</v>
      </c>
      <c r="D1109" s="9">
        <v>402.68</v>
      </c>
      <c r="E1109">
        <v>150</v>
      </c>
      <c r="F1109" s="1" t="s">
        <v>18</v>
      </c>
    </row>
    <row r="1110" spans="1:6" ht="12.75">
      <c r="A1110" s="8">
        <v>1107</v>
      </c>
      <c r="B1110" s="9" t="s">
        <v>133</v>
      </c>
      <c r="C1110" s="9" t="s">
        <v>23</v>
      </c>
      <c r="D1110" s="9">
        <v>752.81</v>
      </c>
      <c r="E1110">
        <v>150</v>
      </c>
      <c r="F1110" s="1" t="s">
        <v>22</v>
      </c>
    </row>
    <row r="1111" spans="1:6" ht="12.75">
      <c r="A1111" s="8">
        <v>1108</v>
      </c>
      <c r="B1111" s="9" t="s">
        <v>133</v>
      </c>
      <c r="C1111" s="9" t="s">
        <v>24</v>
      </c>
      <c r="D1111" s="9">
        <v>685.54</v>
      </c>
      <c r="E1111">
        <v>150</v>
      </c>
      <c r="F1111" s="1" t="s">
        <v>22</v>
      </c>
    </row>
    <row r="1112" spans="1:6" ht="12.75">
      <c r="A1112" s="8">
        <v>1109</v>
      </c>
      <c r="B1112" s="9" t="s">
        <v>133</v>
      </c>
      <c r="C1112" s="9" t="s">
        <v>25</v>
      </c>
      <c r="D1112" s="9">
        <v>295.1</v>
      </c>
      <c r="E1112">
        <v>150</v>
      </c>
      <c r="F1112" s="1" t="s">
        <v>22</v>
      </c>
    </row>
    <row r="1113" spans="1:6" ht="12.75">
      <c r="A1113" s="8">
        <v>1110</v>
      </c>
      <c r="B1113" s="9" t="s">
        <v>133</v>
      </c>
      <c r="C1113" s="9" t="s">
        <v>26</v>
      </c>
      <c r="D1113" s="9">
        <v>155.01</v>
      </c>
      <c r="E1113">
        <v>150</v>
      </c>
      <c r="F1113" s="1" t="s">
        <v>22</v>
      </c>
    </row>
    <row r="1114" spans="1:6" ht="12.75">
      <c r="A1114" s="8">
        <v>1111</v>
      </c>
      <c r="B1114" s="9" t="s">
        <v>133</v>
      </c>
      <c r="C1114" s="9" t="s">
        <v>27</v>
      </c>
      <c r="D1114" s="9">
        <f>223.76+177.68</f>
        <v>401.44</v>
      </c>
      <c r="E1114">
        <v>150</v>
      </c>
      <c r="F1114" s="1" t="s">
        <v>22</v>
      </c>
    </row>
    <row r="1115" spans="1:6" ht="12.75">
      <c r="A1115" s="8">
        <v>1112</v>
      </c>
      <c r="B1115" s="9" t="s">
        <v>133</v>
      </c>
      <c r="C1115" s="9" t="s">
        <v>28</v>
      </c>
      <c r="D1115" s="9">
        <v>155.29</v>
      </c>
      <c r="E1115">
        <v>150</v>
      </c>
      <c r="F1115" s="1" t="s">
        <v>22</v>
      </c>
    </row>
    <row r="1116" spans="1:6" ht="12.75">
      <c r="A1116" s="8">
        <v>1113</v>
      </c>
      <c r="B1116" s="9" t="s">
        <v>133</v>
      </c>
      <c r="C1116" s="9" t="s">
        <v>29</v>
      </c>
      <c r="D1116" s="9">
        <v>125.79</v>
      </c>
      <c r="E1116">
        <v>150</v>
      </c>
      <c r="F1116" s="1" t="s">
        <v>22</v>
      </c>
    </row>
    <row r="1117" spans="1:6" ht="12.75">
      <c r="A1117" s="8">
        <v>1114</v>
      </c>
      <c r="B1117" s="9" t="s">
        <v>133</v>
      </c>
      <c r="C1117" s="9" t="s">
        <v>30</v>
      </c>
      <c r="D1117" s="9">
        <v>187.23</v>
      </c>
      <c r="E1117">
        <v>150</v>
      </c>
      <c r="F1117" s="1" t="s">
        <v>22</v>
      </c>
    </row>
    <row r="1118" spans="1:6" ht="12.75">
      <c r="A1118" s="8">
        <v>1115</v>
      </c>
      <c r="B1118" s="9" t="s">
        <v>133</v>
      </c>
      <c r="C1118" s="9" t="s">
        <v>31</v>
      </c>
      <c r="D1118" s="9">
        <v>1039.05</v>
      </c>
      <c r="E1118">
        <v>150</v>
      </c>
      <c r="F1118" s="1" t="s">
        <v>22</v>
      </c>
    </row>
    <row r="1119" spans="1:6" ht="12.75">
      <c r="A1119" s="8">
        <v>1116</v>
      </c>
      <c r="B1119" s="9" t="s">
        <v>133</v>
      </c>
      <c r="C1119" s="9" t="s">
        <v>33</v>
      </c>
      <c r="D1119" s="9">
        <v>536.16</v>
      </c>
      <c r="E1119">
        <v>150</v>
      </c>
      <c r="F1119" s="1" t="s">
        <v>22</v>
      </c>
    </row>
    <row r="1120" spans="1:6" ht="12.75">
      <c r="A1120" s="8">
        <v>1117</v>
      </c>
      <c r="B1120" s="9" t="s">
        <v>133</v>
      </c>
      <c r="C1120" s="9" t="s">
        <v>34</v>
      </c>
      <c r="D1120" s="9">
        <v>293.02</v>
      </c>
      <c r="E1120">
        <v>150</v>
      </c>
      <c r="F1120" s="1" t="s">
        <v>22</v>
      </c>
    </row>
    <row r="1121" spans="1:6" ht="12.75">
      <c r="A1121" s="8">
        <v>1118</v>
      </c>
      <c r="B1121" s="9" t="s">
        <v>133</v>
      </c>
      <c r="C1121" s="9" t="s">
        <v>35</v>
      </c>
      <c r="D1121" s="9">
        <v>241.33</v>
      </c>
      <c r="E1121">
        <v>150</v>
      </c>
      <c r="F1121" s="1" t="s">
        <v>22</v>
      </c>
    </row>
    <row r="1122" spans="1:6" ht="12.75">
      <c r="A1122" s="8">
        <v>1119</v>
      </c>
      <c r="B1122" s="9" t="s">
        <v>133</v>
      </c>
      <c r="C1122" s="9" t="s">
        <v>36</v>
      </c>
      <c r="D1122" s="9">
        <v>257.45</v>
      </c>
      <c r="E1122">
        <v>150</v>
      </c>
      <c r="F1122" s="1" t="s">
        <v>22</v>
      </c>
    </row>
    <row r="1123" spans="1:6" ht="12.75">
      <c r="A1123" s="8">
        <v>1120</v>
      </c>
      <c r="B1123" s="9" t="s">
        <v>133</v>
      </c>
      <c r="C1123" s="9" t="s">
        <v>37</v>
      </c>
      <c r="D1123" s="9">
        <v>243.94</v>
      </c>
      <c r="E1123">
        <v>150</v>
      </c>
      <c r="F1123" s="1" t="s">
        <v>22</v>
      </c>
    </row>
    <row r="1124" spans="1:6" ht="12.75">
      <c r="A1124" s="8">
        <v>1121</v>
      </c>
      <c r="B1124" s="9" t="s">
        <v>133</v>
      </c>
      <c r="C1124" s="9" t="s">
        <v>38</v>
      </c>
      <c r="D1124" s="9">
        <v>226.76</v>
      </c>
      <c r="E1124">
        <v>150</v>
      </c>
      <c r="F1124" s="1" t="s">
        <v>22</v>
      </c>
    </row>
    <row r="1125" spans="1:6" ht="12.75">
      <c r="A1125" s="8">
        <v>1122</v>
      </c>
      <c r="B1125" s="9" t="s">
        <v>133</v>
      </c>
      <c r="C1125" s="9" t="s">
        <v>39</v>
      </c>
      <c r="D1125" s="9">
        <v>146.49</v>
      </c>
      <c r="E1125">
        <v>150</v>
      </c>
      <c r="F1125" s="1" t="s">
        <v>40</v>
      </c>
    </row>
    <row r="1126" spans="1:6" ht="12.75">
      <c r="A1126" s="8">
        <v>1123</v>
      </c>
      <c r="B1126" s="9" t="s">
        <v>133</v>
      </c>
      <c r="C1126" s="9" t="s">
        <v>41</v>
      </c>
      <c r="D1126" s="9">
        <v>511.68</v>
      </c>
      <c r="E1126">
        <v>150</v>
      </c>
      <c r="F1126" s="1" t="s">
        <v>40</v>
      </c>
    </row>
    <row r="1127" spans="1:6" ht="12.75">
      <c r="A1127" s="8">
        <v>1124</v>
      </c>
      <c r="B1127" s="9" t="s">
        <v>133</v>
      </c>
      <c r="C1127" s="9" t="s">
        <v>42</v>
      </c>
      <c r="D1127" s="9">
        <v>341.05</v>
      </c>
      <c r="E1127">
        <v>150</v>
      </c>
      <c r="F1127" s="1" t="s">
        <v>40</v>
      </c>
    </row>
    <row r="1128" spans="1:6" ht="12.75">
      <c r="A1128" s="8">
        <v>1125</v>
      </c>
      <c r="B1128" s="9" t="s">
        <v>133</v>
      </c>
      <c r="C1128" s="9" t="s">
        <v>43</v>
      </c>
      <c r="D1128" s="9">
        <v>195.53</v>
      </c>
      <c r="E1128">
        <v>150</v>
      </c>
      <c r="F1128" s="1" t="s">
        <v>40</v>
      </c>
    </row>
    <row r="1129" spans="1:6" ht="12.75">
      <c r="A1129" s="8">
        <v>1126</v>
      </c>
      <c r="B1129" s="9" t="s">
        <v>133</v>
      </c>
      <c r="C1129" s="9" t="s">
        <v>44</v>
      </c>
      <c r="D1129" s="9">
        <v>417.43</v>
      </c>
      <c r="E1129">
        <v>150</v>
      </c>
      <c r="F1129" s="1" t="s">
        <v>40</v>
      </c>
    </row>
    <row r="1130" spans="1:6" ht="12.75">
      <c r="A1130" s="8">
        <v>1127</v>
      </c>
      <c r="B1130" s="9" t="s">
        <v>133</v>
      </c>
      <c r="C1130" s="9" t="s">
        <v>45</v>
      </c>
      <c r="D1130" s="9">
        <v>203.78</v>
      </c>
      <c r="E1130">
        <v>150</v>
      </c>
      <c r="F1130" s="1" t="s">
        <v>40</v>
      </c>
    </row>
    <row r="1131" spans="1:6" ht="12.75">
      <c r="A1131" s="8">
        <v>1128</v>
      </c>
      <c r="B1131" s="9" t="s">
        <v>133</v>
      </c>
      <c r="C1131" s="9" t="s">
        <v>46</v>
      </c>
      <c r="D1131" s="9">
        <v>294.97</v>
      </c>
      <c r="E1131">
        <v>150</v>
      </c>
      <c r="F1131" s="1" t="s">
        <v>40</v>
      </c>
    </row>
    <row r="1132" spans="1:6" ht="12.75">
      <c r="A1132" s="8">
        <v>1129</v>
      </c>
      <c r="B1132" s="9" t="s">
        <v>178</v>
      </c>
      <c r="C1132" s="9" t="s">
        <v>47</v>
      </c>
      <c r="D1132" s="9">
        <v>454.63</v>
      </c>
      <c r="E1132">
        <v>150</v>
      </c>
      <c r="F1132" s="1" t="s">
        <v>40</v>
      </c>
    </row>
    <row r="1133" spans="1:6" ht="12.75">
      <c r="A1133" s="8">
        <v>1130</v>
      </c>
      <c r="B1133" s="9" t="s">
        <v>133</v>
      </c>
      <c r="C1133" s="9" t="s">
        <v>48</v>
      </c>
      <c r="D1133" s="8">
        <f>575.5+203.78</f>
        <v>779.28</v>
      </c>
      <c r="E1133">
        <v>150</v>
      </c>
      <c r="F1133" s="1" t="s">
        <v>40</v>
      </c>
    </row>
    <row r="1134" spans="1:6" ht="12.75">
      <c r="A1134" s="8">
        <v>1131</v>
      </c>
      <c r="B1134" s="9" t="s">
        <v>178</v>
      </c>
      <c r="C1134" s="9" t="s">
        <v>49</v>
      </c>
      <c r="D1134" s="8">
        <v>1437.17</v>
      </c>
      <c r="E1134">
        <v>150</v>
      </c>
      <c r="F1134" s="1" t="s">
        <v>40</v>
      </c>
    </row>
    <row r="1135" spans="1:6" ht="12.75">
      <c r="A1135" s="8">
        <v>1132</v>
      </c>
      <c r="B1135" s="9" t="s">
        <v>133</v>
      </c>
      <c r="C1135" s="9" t="s">
        <v>50</v>
      </c>
      <c r="D1135" s="8">
        <v>185.72</v>
      </c>
      <c r="E1135">
        <v>150</v>
      </c>
      <c r="F1135" s="1" t="s">
        <v>40</v>
      </c>
    </row>
    <row r="1136" spans="1:6" ht="12.75">
      <c r="A1136" s="8">
        <v>1133</v>
      </c>
      <c r="B1136" s="9" t="s">
        <v>133</v>
      </c>
      <c r="C1136" s="9" t="s">
        <v>53</v>
      </c>
      <c r="D1136" s="8">
        <v>463.4</v>
      </c>
      <c r="E1136">
        <v>150</v>
      </c>
      <c r="F1136" s="1" t="s">
        <v>54</v>
      </c>
    </row>
    <row r="1137" spans="1:6" ht="12.75">
      <c r="A1137" s="8">
        <v>1134</v>
      </c>
      <c r="B1137" s="9" t="s">
        <v>133</v>
      </c>
      <c r="C1137" s="9" t="s">
        <v>55</v>
      </c>
      <c r="D1137" s="8">
        <v>384.51</v>
      </c>
      <c r="E1137">
        <v>150</v>
      </c>
      <c r="F1137" s="1" t="s">
        <v>54</v>
      </c>
    </row>
    <row r="1138" spans="1:6" ht="12.75">
      <c r="A1138" s="8">
        <v>1135</v>
      </c>
      <c r="B1138" s="9" t="s">
        <v>133</v>
      </c>
      <c r="C1138" s="9" t="s">
        <v>56</v>
      </c>
      <c r="D1138" s="8">
        <v>892.71</v>
      </c>
      <c r="E1138">
        <v>150</v>
      </c>
      <c r="F1138" s="1" t="s">
        <v>54</v>
      </c>
    </row>
    <row r="1139" spans="1:6" ht="12.75">
      <c r="A1139" s="8">
        <v>1136</v>
      </c>
      <c r="B1139" s="9" t="s">
        <v>133</v>
      </c>
      <c r="C1139" s="9" t="s">
        <v>57</v>
      </c>
      <c r="D1139" s="8">
        <f>902.02+642.5</f>
        <v>1544.52</v>
      </c>
      <c r="E1139">
        <v>200</v>
      </c>
      <c r="F1139" s="1"/>
    </row>
    <row r="1140" spans="1:6" ht="12.75">
      <c r="A1140" s="8">
        <v>1137</v>
      </c>
      <c r="B1140" s="9" t="s">
        <v>133</v>
      </c>
      <c r="C1140" s="9" t="s">
        <v>567</v>
      </c>
      <c r="D1140" s="8">
        <v>150.09</v>
      </c>
      <c r="E1140">
        <v>200</v>
      </c>
      <c r="F1140" s="1"/>
    </row>
    <row r="1141" spans="1:6" ht="12.75">
      <c r="A1141" s="8">
        <v>1138</v>
      </c>
      <c r="B1141" s="9" t="s">
        <v>133</v>
      </c>
      <c r="C1141" s="9" t="s">
        <v>1217</v>
      </c>
      <c r="D1141" s="8">
        <v>318.58</v>
      </c>
      <c r="E1141">
        <v>200</v>
      </c>
      <c r="F1141" s="1"/>
    </row>
    <row r="1142" spans="1:6" ht="12.75">
      <c r="A1142" s="8">
        <v>1139</v>
      </c>
      <c r="B1142" s="9" t="s">
        <v>133</v>
      </c>
      <c r="C1142" s="9" t="s">
        <v>571</v>
      </c>
      <c r="D1142" s="8">
        <v>102.24</v>
      </c>
      <c r="E1142">
        <v>200</v>
      </c>
      <c r="F1142" s="1"/>
    </row>
    <row r="1143" spans="1:6" ht="12.75">
      <c r="A1143" s="8">
        <v>1140</v>
      </c>
      <c r="B1143" s="9" t="s">
        <v>133</v>
      </c>
      <c r="C1143" s="9" t="s">
        <v>275</v>
      </c>
      <c r="D1143" s="8">
        <v>658.2</v>
      </c>
      <c r="E1143">
        <v>200</v>
      </c>
      <c r="F1143" s="1"/>
    </row>
    <row r="1144" spans="1:6" ht="12.75">
      <c r="A1144" s="8">
        <v>1141</v>
      </c>
      <c r="B1144" s="9" t="s">
        <v>133</v>
      </c>
      <c r="C1144" s="9" t="s">
        <v>318</v>
      </c>
      <c r="D1144" s="8">
        <v>608.95</v>
      </c>
      <c r="E1144">
        <v>200</v>
      </c>
      <c r="F1144" s="1"/>
    </row>
    <row r="1145" spans="1:6" ht="12.75">
      <c r="A1145" s="8">
        <v>1142</v>
      </c>
      <c r="B1145" s="9" t="s">
        <v>133</v>
      </c>
      <c r="C1145" s="9" t="s">
        <v>58</v>
      </c>
      <c r="D1145" s="8">
        <f>1481.05+830.69</f>
        <v>2311.74</v>
      </c>
      <c r="E1145">
        <v>200</v>
      </c>
      <c r="F1145" s="1"/>
    </row>
    <row r="1146" spans="1:6" ht="15" customHeight="1">
      <c r="A1146" s="8">
        <v>1143</v>
      </c>
      <c r="B1146" s="9" t="s">
        <v>133</v>
      </c>
      <c r="C1146" s="10" t="s">
        <v>59</v>
      </c>
      <c r="D1146" s="8">
        <f>169.69+1398.49</f>
        <v>1568.18</v>
      </c>
      <c r="E1146">
        <v>200</v>
      </c>
      <c r="F1146" s="1"/>
    </row>
    <row r="1147" spans="1:6" ht="12.75">
      <c r="A1147" s="8">
        <v>1144</v>
      </c>
      <c r="B1147" s="9" t="s">
        <v>133</v>
      </c>
      <c r="C1147" s="9" t="s">
        <v>60</v>
      </c>
      <c r="D1147" s="8">
        <f>127.13</f>
        <v>127.13</v>
      </c>
      <c r="E1147">
        <v>200</v>
      </c>
      <c r="F1147" s="1"/>
    </row>
    <row r="1148" spans="1:6" ht="12.75">
      <c r="A1148" s="8">
        <v>1145</v>
      </c>
      <c r="B1148" s="9" t="s">
        <v>133</v>
      </c>
      <c r="C1148" s="9" t="s">
        <v>682</v>
      </c>
      <c r="D1148" s="8">
        <v>200.76</v>
      </c>
      <c r="E1148">
        <v>200</v>
      </c>
      <c r="F1148" s="1"/>
    </row>
    <row r="1149" spans="1:6" ht="12.75">
      <c r="A1149" s="8">
        <v>1146</v>
      </c>
      <c r="B1149" s="9" t="s">
        <v>133</v>
      </c>
      <c r="C1149" s="9" t="s">
        <v>1247</v>
      </c>
      <c r="D1149" s="8">
        <v>156.53</v>
      </c>
      <c r="E1149">
        <v>200</v>
      </c>
      <c r="F1149" s="1"/>
    </row>
    <row r="1150" spans="1:6" ht="12.75">
      <c r="A1150" s="8">
        <v>1147</v>
      </c>
      <c r="B1150" s="9" t="s">
        <v>133</v>
      </c>
      <c r="C1150" s="9" t="s">
        <v>849</v>
      </c>
      <c r="D1150" s="9">
        <f>145.42+145.42</f>
        <v>290.84</v>
      </c>
      <c r="E1150">
        <v>200</v>
      </c>
      <c r="F1150" s="1"/>
    </row>
    <row r="1151" spans="1:6" ht="12.75">
      <c r="A1151" s="8">
        <v>1148</v>
      </c>
      <c r="B1151" s="9" t="s">
        <v>133</v>
      </c>
      <c r="C1151" s="9" t="s">
        <v>61</v>
      </c>
      <c r="D1151" s="8">
        <f>265.94</f>
        <v>265.94</v>
      </c>
      <c r="E1151">
        <v>200</v>
      </c>
      <c r="F1151" s="1"/>
    </row>
    <row r="1152" spans="1:6" ht="12.75">
      <c r="A1152" s="8">
        <v>1149</v>
      </c>
      <c r="B1152" s="9" t="s">
        <v>133</v>
      </c>
      <c r="C1152" s="9" t="s">
        <v>890</v>
      </c>
      <c r="D1152" s="8">
        <f>167.88+122.89</f>
        <v>290.77</v>
      </c>
      <c r="E1152">
        <v>200</v>
      </c>
      <c r="F1152" s="1"/>
    </row>
    <row r="1153" spans="1:6" ht="12.75">
      <c r="A1153" s="8">
        <v>1150</v>
      </c>
      <c r="B1153" s="9" t="s">
        <v>133</v>
      </c>
      <c r="C1153" s="9" t="s">
        <v>62</v>
      </c>
      <c r="D1153" s="8">
        <v>137.81</v>
      </c>
      <c r="E1153">
        <v>200</v>
      </c>
      <c r="F1153" s="1"/>
    </row>
    <row r="1154" spans="1:6" ht="12.75">
      <c r="A1154" s="8">
        <v>1151</v>
      </c>
      <c r="B1154" s="9" t="s">
        <v>133</v>
      </c>
      <c r="C1154" s="9" t="s">
        <v>63</v>
      </c>
      <c r="D1154" s="8">
        <v>296.96</v>
      </c>
      <c r="E1154">
        <v>200</v>
      </c>
      <c r="F1154" s="1"/>
    </row>
    <row r="1155" spans="1:6" ht="12.75">
      <c r="A1155" s="8">
        <v>1152</v>
      </c>
      <c r="B1155" s="9" t="s">
        <v>133</v>
      </c>
      <c r="C1155" s="9" t="s">
        <v>64</v>
      </c>
      <c r="D1155" s="8">
        <v>225.22</v>
      </c>
      <c r="E1155">
        <v>200</v>
      </c>
      <c r="F1155" s="1"/>
    </row>
    <row r="1156" spans="1:6" ht="12.75">
      <c r="A1156" s="8">
        <v>1153</v>
      </c>
      <c r="B1156" s="9" t="s">
        <v>133</v>
      </c>
      <c r="C1156" s="9" t="s">
        <v>384</v>
      </c>
      <c r="D1156" s="8">
        <v>864.28</v>
      </c>
      <c r="E1156">
        <v>200</v>
      </c>
      <c r="F1156" s="1"/>
    </row>
    <row r="1157" spans="1:6" ht="12.75">
      <c r="A1157" s="8">
        <v>1154</v>
      </c>
      <c r="B1157" s="9" t="s">
        <v>133</v>
      </c>
      <c r="C1157" s="9" t="s">
        <v>65</v>
      </c>
      <c r="D1157" s="8">
        <v>284.91</v>
      </c>
      <c r="E1157">
        <v>200</v>
      </c>
      <c r="F1157" s="1"/>
    </row>
    <row r="1158" spans="1:6" ht="12.75">
      <c r="A1158" s="8">
        <v>1155</v>
      </c>
      <c r="B1158" s="9" t="s">
        <v>133</v>
      </c>
      <c r="C1158" s="9" t="s">
        <v>66</v>
      </c>
      <c r="D1158" s="8">
        <v>319.4</v>
      </c>
      <c r="E1158">
        <v>200</v>
      </c>
      <c r="F1158" s="1"/>
    </row>
    <row r="1159" spans="1:6" ht="12.75">
      <c r="A1159" s="8">
        <v>1156</v>
      </c>
      <c r="B1159" s="9" t="s">
        <v>133</v>
      </c>
      <c r="C1159" s="9" t="s">
        <v>67</v>
      </c>
      <c r="D1159" s="8">
        <v>320.2</v>
      </c>
      <c r="E1159">
        <v>200</v>
      </c>
      <c r="F1159" s="1"/>
    </row>
    <row r="1160" spans="1:6" ht="12.75">
      <c r="A1160" s="8">
        <v>1157</v>
      </c>
      <c r="B1160" s="9" t="s">
        <v>133</v>
      </c>
      <c r="C1160" s="9" t="s">
        <v>395</v>
      </c>
      <c r="D1160" s="8">
        <v>316.91</v>
      </c>
      <c r="E1160">
        <v>200</v>
      </c>
      <c r="F1160" s="1"/>
    </row>
    <row r="1161" spans="1:6" ht="12.75">
      <c r="A1161" s="8">
        <v>1158</v>
      </c>
      <c r="B1161" s="9" t="s">
        <v>133</v>
      </c>
      <c r="C1161" s="9" t="s">
        <v>68</v>
      </c>
      <c r="D1161" s="8">
        <v>277.27</v>
      </c>
      <c r="E1161">
        <v>200</v>
      </c>
      <c r="F1161" s="1"/>
    </row>
    <row r="1162" spans="1:6" ht="12.75">
      <c r="A1162" s="8">
        <v>1159</v>
      </c>
      <c r="B1162" s="9" t="s">
        <v>133</v>
      </c>
      <c r="C1162" s="9" t="s">
        <v>69</v>
      </c>
      <c r="D1162" s="8">
        <v>225.34</v>
      </c>
      <c r="E1162">
        <v>200</v>
      </c>
      <c r="F1162" s="1"/>
    </row>
    <row r="1163" spans="1:6" ht="12.75">
      <c r="A1163" s="8">
        <v>1160</v>
      </c>
      <c r="B1163" s="9" t="s">
        <v>133</v>
      </c>
      <c r="C1163" s="9" t="s">
        <v>70</v>
      </c>
      <c r="D1163" s="8">
        <f>616.34+1014.89</f>
        <v>1631.23</v>
      </c>
      <c r="E1163">
        <v>200</v>
      </c>
      <c r="F1163" s="1"/>
    </row>
    <row r="1164" spans="1:6" ht="12.75">
      <c r="A1164" s="8">
        <v>1161</v>
      </c>
      <c r="B1164" s="9" t="s">
        <v>133</v>
      </c>
      <c r="C1164" s="9" t="s">
        <v>71</v>
      </c>
      <c r="D1164" s="8">
        <v>326.71</v>
      </c>
      <c r="E1164">
        <v>200</v>
      </c>
      <c r="F1164" s="1"/>
    </row>
    <row r="1165" spans="1:6" ht="12.75">
      <c r="A1165" s="8">
        <v>1162</v>
      </c>
      <c r="B1165" s="9" t="s">
        <v>133</v>
      </c>
      <c r="C1165" s="9" t="s">
        <v>72</v>
      </c>
      <c r="D1165" s="8">
        <v>129.93</v>
      </c>
      <c r="E1165">
        <v>200</v>
      </c>
      <c r="F1165" s="1"/>
    </row>
    <row r="1166" spans="1:6" ht="12.75">
      <c r="A1166" s="8">
        <v>1163</v>
      </c>
      <c r="B1166" s="9" t="s">
        <v>133</v>
      </c>
      <c r="C1166" s="9" t="s">
        <v>378</v>
      </c>
      <c r="D1166" s="8">
        <v>111.49</v>
      </c>
      <c r="E1166">
        <v>200</v>
      </c>
      <c r="F1166" s="1"/>
    </row>
    <row r="1167" spans="1:6" ht="12.75">
      <c r="A1167" s="8">
        <v>1164</v>
      </c>
      <c r="B1167" s="9" t="s">
        <v>133</v>
      </c>
      <c r="C1167" s="9" t="s">
        <v>419</v>
      </c>
      <c r="D1167" s="8">
        <v>289.12</v>
      </c>
      <c r="E1167">
        <v>200</v>
      </c>
      <c r="F1167" s="1"/>
    </row>
    <row r="1168" spans="1:6" ht="12.75">
      <c r="A1168" s="8">
        <v>1165</v>
      </c>
      <c r="B1168" s="9" t="s">
        <v>133</v>
      </c>
      <c r="C1168" s="9" t="s">
        <v>429</v>
      </c>
      <c r="D1168" s="8">
        <v>188</v>
      </c>
      <c r="E1168">
        <v>200</v>
      </c>
      <c r="F1168" s="1"/>
    </row>
    <row r="1169" spans="1:6" ht="12.75">
      <c r="A1169" s="8">
        <v>1166</v>
      </c>
      <c r="B1169" s="9" t="s">
        <v>133</v>
      </c>
      <c r="C1169" s="9" t="s">
        <v>73</v>
      </c>
      <c r="D1169" s="8">
        <v>300.43</v>
      </c>
      <c r="E1169">
        <v>200</v>
      </c>
      <c r="F1169" s="1"/>
    </row>
    <row r="1170" spans="1:6" ht="12.75">
      <c r="A1170" s="8">
        <v>1167</v>
      </c>
      <c r="B1170" s="9" t="s">
        <v>133</v>
      </c>
      <c r="C1170" s="9" t="s">
        <v>74</v>
      </c>
      <c r="D1170" s="8">
        <v>120.4</v>
      </c>
      <c r="E1170">
        <v>200</v>
      </c>
      <c r="F1170" s="1"/>
    </row>
    <row r="1171" spans="1:6" ht="12.75">
      <c r="A1171" s="8">
        <v>1168</v>
      </c>
      <c r="B1171" s="9" t="s">
        <v>133</v>
      </c>
      <c r="C1171" s="9" t="s">
        <v>51</v>
      </c>
      <c r="D1171" s="8">
        <v>136.62</v>
      </c>
      <c r="E1171">
        <v>200</v>
      </c>
      <c r="F1171" s="1"/>
    </row>
    <row r="1172" spans="1:6" ht="12.75">
      <c r="A1172" s="8">
        <v>1169</v>
      </c>
      <c r="B1172" s="9" t="s">
        <v>133</v>
      </c>
      <c r="C1172" s="9" t="s">
        <v>1117</v>
      </c>
      <c r="D1172" s="8">
        <v>166.46</v>
      </c>
      <c r="E1172">
        <v>200</v>
      </c>
      <c r="F1172" s="1"/>
    </row>
    <row r="1173" spans="1:6" ht="12.75">
      <c r="A1173" s="8">
        <v>1170</v>
      </c>
      <c r="B1173" s="9" t="s">
        <v>133</v>
      </c>
      <c r="C1173" s="9" t="s">
        <v>75</v>
      </c>
      <c r="D1173" s="8">
        <v>446.01</v>
      </c>
      <c r="E1173">
        <v>200</v>
      </c>
      <c r="F1173" s="1"/>
    </row>
    <row r="1174" spans="1:6" ht="12.75">
      <c r="A1174" s="8">
        <v>1171</v>
      </c>
      <c r="B1174" s="9" t="s">
        <v>133</v>
      </c>
      <c r="C1174" s="9" t="s">
        <v>1033</v>
      </c>
      <c r="D1174" s="8">
        <v>357.83</v>
      </c>
      <c r="E1174">
        <v>200</v>
      </c>
      <c r="F1174" s="1"/>
    </row>
    <row r="1175" spans="1:6" ht="12.75">
      <c r="A1175" s="8">
        <v>1172</v>
      </c>
      <c r="B1175" s="9" t="s">
        <v>133</v>
      </c>
      <c r="C1175" s="9" t="s">
        <v>1030</v>
      </c>
      <c r="D1175" s="8">
        <v>163.4</v>
      </c>
      <c r="E1175">
        <v>200</v>
      </c>
      <c r="F1175" s="1"/>
    </row>
    <row r="1176" spans="1:6" ht="12.75">
      <c r="A1176" s="8">
        <v>1173</v>
      </c>
      <c r="B1176" s="9" t="s">
        <v>133</v>
      </c>
      <c r="C1176" s="9" t="s">
        <v>76</v>
      </c>
      <c r="D1176" s="8">
        <v>178.35</v>
      </c>
      <c r="E1176">
        <v>200</v>
      </c>
      <c r="F1176" s="1"/>
    </row>
    <row r="1177" spans="1:6" ht="12.75">
      <c r="A1177" s="8">
        <v>1174</v>
      </c>
      <c r="B1177" s="9" t="s">
        <v>133</v>
      </c>
      <c r="C1177" s="9" t="s">
        <v>77</v>
      </c>
      <c r="D1177" s="8">
        <v>175.95</v>
      </c>
      <c r="E1177">
        <v>200</v>
      </c>
      <c r="F1177" s="1"/>
    </row>
    <row r="1178" spans="1:6" ht="12.75">
      <c r="A1178" s="8">
        <v>1175</v>
      </c>
      <c r="B1178" s="9" t="s">
        <v>133</v>
      </c>
      <c r="C1178" s="9" t="s">
        <v>1260</v>
      </c>
      <c r="D1178" s="8">
        <v>424.63</v>
      </c>
      <c r="E1178">
        <v>200</v>
      </c>
      <c r="F1178" s="1"/>
    </row>
    <row r="1179" spans="1:6" ht="12.75">
      <c r="A1179" s="8">
        <v>1176</v>
      </c>
      <c r="B1179" s="9" t="s">
        <v>133</v>
      </c>
      <c r="C1179" s="9" t="s">
        <v>78</v>
      </c>
      <c r="D1179" s="8">
        <v>433.23</v>
      </c>
      <c r="E1179">
        <v>200</v>
      </c>
      <c r="F1179" s="1"/>
    </row>
    <row r="1180" spans="1:6" ht="12.75">
      <c r="A1180" s="8">
        <v>1177</v>
      </c>
      <c r="B1180" s="9" t="s">
        <v>133</v>
      </c>
      <c r="C1180" s="9" t="s">
        <v>79</v>
      </c>
      <c r="D1180" s="8">
        <v>200.1</v>
      </c>
      <c r="E1180">
        <v>200</v>
      </c>
      <c r="F1180" s="1"/>
    </row>
    <row r="1181" spans="1:6" ht="12.75">
      <c r="A1181" s="8">
        <v>1178</v>
      </c>
      <c r="B1181" s="9" t="s">
        <v>133</v>
      </c>
      <c r="C1181" s="9" t="s">
        <v>80</v>
      </c>
      <c r="D1181" s="8">
        <f>742.61+55.28</f>
        <v>797.89</v>
      </c>
      <c r="E1181">
        <v>200</v>
      </c>
      <c r="F1181" s="1"/>
    </row>
    <row r="1182" spans="1:6" ht="12.75">
      <c r="A1182" s="8">
        <v>1179</v>
      </c>
      <c r="B1182" s="9" t="s">
        <v>133</v>
      </c>
      <c r="C1182" s="9" t="s">
        <v>81</v>
      </c>
      <c r="D1182" s="8">
        <v>569.4</v>
      </c>
      <c r="E1182">
        <v>200</v>
      </c>
      <c r="F1182" s="1"/>
    </row>
    <row r="1183" spans="1:6" ht="12.75">
      <c r="A1183" s="8">
        <v>1180</v>
      </c>
      <c r="B1183" s="9" t="s">
        <v>133</v>
      </c>
      <c r="C1183" s="9" t="s">
        <v>701</v>
      </c>
      <c r="D1183" s="8">
        <v>355.55</v>
      </c>
      <c r="E1183">
        <v>200</v>
      </c>
      <c r="F1183" s="1"/>
    </row>
    <row r="1184" spans="1:6" ht="12.75">
      <c r="A1184" s="8">
        <v>1181</v>
      </c>
      <c r="B1184" s="9" t="s">
        <v>133</v>
      </c>
      <c r="C1184" s="9" t="s">
        <v>700</v>
      </c>
      <c r="D1184" s="8">
        <v>207.7</v>
      </c>
      <c r="E1184">
        <v>200</v>
      </c>
      <c r="F1184" s="1"/>
    </row>
    <row r="1185" spans="1:6" ht="12.75">
      <c r="A1185" s="8">
        <v>1182</v>
      </c>
      <c r="B1185" s="9" t="s">
        <v>133</v>
      </c>
      <c r="C1185" s="9" t="s">
        <v>699</v>
      </c>
      <c r="D1185" s="8">
        <f>288.92+20</f>
        <v>308.92</v>
      </c>
      <c r="E1185">
        <v>200</v>
      </c>
      <c r="F1185" s="1"/>
    </row>
    <row r="1186" spans="1:6" ht="12.75">
      <c r="A1186" s="8">
        <v>1183</v>
      </c>
      <c r="B1186" s="9" t="s">
        <v>774</v>
      </c>
      <c r="C1186" s="9" t="s">
        <v>82</v>
      </c>
      <c r="D1186" s="8">
        <v>90.75</v>
      </c>
      <c r="E1186">
        <v>200</v>
      </c>
      <c r="F1186" s="1"/>
    </row>
    <row r="1187" spans="1:6" ht="12.75">
      <c r="A1187" s="8">
        <v>1184</v>
      </c>
      <c r="B1187" s="9" t="s">
        <v>133</v>
      </c>
      <c r="C1187" s="9" t="s">
        <v>83</v>
      </c>
      <c r="D1187" s="8">
        <v>295.33</v>
      </c>
      <c r="E1187">
        <v>200</v>
      </c>
      <c r="F1187" s="1"/>
    </row>
    <row r="1188" spans="1:6" ht="12.75">
      <c r="A1188" s="8">
        <v>1185</v>
      </c>
      <c r="B1188" s="9" t="s">
        <v>774</v>
      </c>
      <c r="C1188" s="9" t="s">
        <v>970</v>
      </c>
      <c r="D1188" s="8">
        <v>297.73</v>
      </c>
      <c r="E1188">
        <v>200</v>
      </c>
      <c r="F1188" s="1"/>
    </row>
    <row r="1189" spans="1:6" ht="12.75">
      <c r="A1189" s="8">
        <v>1186</v>
      </c>
      <c r="B1189" s="9" t="s">
        <v>133</v>
      </c>
      <c r="C1189" s="9" t="s">
        <v>84</v>
      </c>
      <c r="D1189" s="8">
        <v>153.14</v>
      </c>
      <c r="E1189">
        <v>200</v>
      </c>
      <c r="F1189" s="1"/>
    </row>
    <row r="1190" spans="1:6" ht="12.75">
      <c r="A1190" s="8">
        <v>1187</v>
      </c>
      <c r="B1190" s="9" t="s">
        <v>133</v>
      </c>
      <c r="C1190" s="9" t="s">
        <v>694</v>
      </c>
      <c r="D1190" s="8">
        <v>121.33</v>
      </c>
      <c r="E1190">
        <v>200</v>
      </c>
      <c r="F1190" s="1"/>
    </row>
    <row r="1191" spans="1:6" ht="12.75">
      <c r="A1191" s="8">
        <v>1188</v>
      </c>
      <c r="B1191" s="9" t="s">
        <v>133</v>
      </c>
      <c r="C1191" s="9" t="s">
        <v>85</v>
      </c>
      <c r="D1191" s="8">
        <f>139.11+189.72</f>
        <v>328.83000000000004</v>
      </c>
      <c r="E1191">
        <v>200</v>
      </c>
      <c r="F1191" s="1"/>
    </row>
    <row r="1192" spans="1:6" ht="12.75">
      <c r="A1192" s="8">
        <v>1189</v>
      </c>
      <c r="B1192" s="9" t="s">
        <v>133</v>
      </c>
      <c r="C1192" s="9" t="s">
        <v>86</v>
      </c>
      <c r="D1192" s="8">
        <v>199.95</v>
      </c>
      <c r="E1192">
        <v>200</v>
      </c>
      <c r="F1192" s="1"/>
    </row>
    <row r="1193" spans="1:6" ht="12.75">
      <c r="A1193" s="8">
        <v>1190</v>
      </c>
      <c r="B1193" s="9" t="s">
        <v>979</v>
      </c>
      <c r="C1193" s="9" t="s">
        <v>87</v>
      </c>
      <c r="D1193" s="8">
        <v>384.42</v>
      </c>
      <c r="E1193">
        <v>200</v>
      </c>
      <c r="F1193" s="1"/>
    </row>
    <row r="1194" spans="1:6" ht="12.75">
      <c r="A1194" s="8">
        <v>1191</v>
      </c>
      <c r="B1194" s="9" t="s">
        <v>133</v>
      </c>
      <c r="C1194" s="9" t="s">
        <v>88</v>
      </c>
      <c r="D1194" s="8">
        <v>366.36</v>
      </c>
      <c r="E1194">
        <v>200</v>
      </c>
      <c r="F1194" s="1"/>
    </row>
    <row r="1195" spans="1:6" ht="12.75">
      <c r="A1195" s="8">
        <v>1192</v>
      </c>
      <c r="B1195" s="9" t="s">
        <v>133</v>
      </c>
      <c r="C1195" s="9" t="s">
        <v>89</v>
      </c>
      <c r="D1195" s="8">
        <v>314.26</v>
      </c>
      <c r="E1195">
        <v>200</v>
      </c>
      <c r="F1195" s="1"/>
    </row>
    <row r="1196" spans="1:6" ht="12.75">
      <c r="A1196" s="8">
        <v>1193</v>
      </c>
      <c r="B1196" s="9" t="s">
        <v>133</v>
      </c>
      <c r="C1196" s="9" t="s">
        <v>763</v>
      </c>
      <c r="D1196" s="8">
        <v>416.91</v>
      </c>
      <c r="E1196">
        <v>200</v>
      </c>
      <c r="F1196" s="1"/>
    </row>
    <row r="1197" spans="1:6" ht="12.75">
      <c r="A1197" s="8">
        <v>1194</v>
      </c>
      <c r="B1197" s="9" t="s">
        <v>133</v>
      </c>
      <c r="C1197" s="9" t="s">
        <v>767</v>
      </c>
      <c r="D1197" s="8">
        <v>210.71</v>
      </c>
      <c r="E1197">
        <v>200</v>
      </c>
      <c r="F1197" s="1"/>
    </row>
    <row r="1198" spans="1:6" ht="12.75">
      <c r="A1198" s="8">
        <v>1195</v>
      </c>
      <c r="B1198" s="9" t="s">
        <v>133</v>
      </c>
      <c r="C1198" s="9" t="s">
        <v>90</v>
      </c>
      <c r="D1198" s="8">
        <v>564.37</v>
      </c>
      <c r="E1198">
        <v>200</v>
      </c>
      <c r="F1198" s="1"/>
    </row>
    <row r="1199" spans="1:6" ht="12.75">
      <c r="A1199" s="8">
        <v>1196</v>
      </c>
      <c r="B1199" s="9" t="s">
        <v>133</v>
      </c>
      <c r="C1199" s="9" t="s">
        <v>91</v>
      </c>
      <c r="D1199" s="8">
        <v>560</v>
      </c>
      <c r="E1199">
        <v>200</v>
      </c>
      <c r="F1199" s="1"/>
    </row>
    <row r="1200" spans="1:6" ht="12.75">
      <c r="A1200" s="8">
        <v>1197</v>
      </c>
      <c r="B1200" s="9" t="s">
        <v>133</v>
      </c>
      <c r="C1200" s="9" t="s">
        <v>92</v>
      </c>
      <c r="D1200" s="8">
        <v>621.2</v>
      </c>
      <c r="E1200">
        <v>200</v>
      </c>
      <c r="F1200" s="1"/>
    </row>
    <row r="1201" spans="1:6" ht="12.75">
      <c r="A1201" s="8">
        <v>1198</v>
      </c>
      <c r="B1201" s="9" t="s">
        <v>133</v>
      </c>
      <c r="C1201" s="9" t="s">
        <v>789</v>
      </c>
      <c r="D1201" s="8">
        <v>229.97</v>
      </c>
      <c r="E1201">
        <v>200</v>
      </c>
      <c r="F1201" s="1"/>
    </row>
    <row r="1202" spans="1:6" ht="12.75">
      <c r="A1202" s="8">
        <v>1199</v>
      </c>
      <c r="B1202" s="9" t="s">
        <v>133</v>
      </c>
      <c r="C1202" s="9" t="s">
        <v>788</v>
      </c>
      <c r="D1202" s="8">
        <v>86.82</v>
      </c>
      <c r="E1202">
        <v>200</v>
      </c>
      <c r="F1202" s="1"/>
    </row>
    <row r="1203" spans="1:6" ht="12.75">
      <c r="A1203" s="8">
        <v>1200</v>
      </c>
      <c r="B1203" s="9" t="s">
        <v>133</v>
      </c>
      <c r="C1203" s="9" t="s">
        <v>793</v>
      </c>
      <c r="D1203" s="8">
        <v>337.01</v>
      </c>
      <c r="E1203">
        <v>200</v>
      </c>
      <c r="F1203" s="1"/>
    </row>
    <row r="1204" spans="1:6" ht="12.75">
      <c r="A1204" s="8">
        <v>1201</v>
      </c>
      <c r="B1204" s="9" t="s">
        <v>133</v>
      </c>
      <c r="C1204" s="9" t="s">
        <v>93</v>
      </c>
      <c r="D1204" s="8">
        <v>140.28</v>
      </c>
      <c r="E1204">
        <v>200</v>
      </c>
      <c r="F1204" s="1"/>
    </row>
    <row r="1205" spans="1:6" ht="12.75">
      <c r="A1205" s="8">
        <v>1202</v>
      </c>
      <c r="B1205" s="9" t="s">
        <v>133</v>
      </c>
      <c r="C1205" s="9" t="s">
        <v>94</v>
      </c>
      <c r="D1205" s="8">
        <f>36.71+49.34</f>
        <v>86.05000000000001</v>
      </c>
      <c r="E1205">
        <v>200</v>
      </c>
      <c r="F1205" s="1"/>
    </row>
    <row r="1206" spans="1:6" ht="12.75">
      <c r="A1206" s="8">
        <v>1203</v>
      </c>
      <c r="B1206" s="9" t="s">
        <v>133</v>
      </c>
      <c r="C1206" s="9" t="s">
        <v>95</v>
      </c>
      <c r="D1206" s="9">
        <v>543.21</v>
      </c>
      <c r="E1206">
        <v>200</v>
      </c>
      <c r="F1206" s="1"/>
    </row>
    <row r="1207" spans="1:6" ht="12.75">
      <c r="A1207" s="8">
        <v>1204</v>
      </c>
      <c r="B1207" s="9" t="s">
        <v>133</v>
      </c>
      <c r="C1207" s="9" t="s">
        <v>96</v>
      </c>
      <c r="D1207" s="9">
        <v>445.57</v>
      </c>
      <c r="E1207">
        <v>200</v>
      </c>
      <c r="F1207" s="1"/>
    </row>
    <row r="1208" spans="1:6" ht="12.75">
      <c r="A1208" s="8">
        <v>1205</v>
      </c>
      <c r="B1208" s="9" t="s">
        <v>133</v>
      </c>
      <c r="C1208" s="9" t="s">
        <v>97</v>
      </c>
      <c r="D1208" s="9">
        <v>141.29</v>
      </c>
      <c r="E1208">
        <v>200</v>
      </c>
      <c r="F1208" s="1"/>
    </row>
    <row r="1209" spans="1:6" ht="12.75">
      <c r="A1209" s="8">
        <v>1206</v>
      </c>
      <c r="B1209" s="9" t="s">
        <v>133</v>
      </c>
      <c r="C1209" s="9" t="s">
        <v>518</v>
      </c>
      <c r="D1209" s="9">
        <v>372.03</v>
      </c>
      <c r="E1209">
        <v>200</v>
      </c>
      <c r="F1209" s="1"/>
    </row>
    <row r="1210" spans="1:6" ht="12.75">
      <c r="A1210" s="8">
        <v>1207</v>
      </c>
      <c r="B1210" s="9" t="s">
        <v>979</v>
      </c>
      <c r="C1210" s="9" t="s">
        <v>100</v>
      </c>
      <c r="D1210" s="8">
        <f>1506.61+219.4</f>
        <v>1726.01</v>
      </c>
      <c r="E1210">
        <v>200</v>
      </c>
      <c r="F1210" s="1"/>
    </row>
    <row r="1211" spans="1:6" ht="12.75">
      <c r="A1211" s="8">
        <v>1208</v>
      </c>
      <c r="B1211" s="9" t="s">
        <v>133</v>
      </c>
      <c r="C1211" s="9" t="s">
        <v>101</v>
      </c>
      <c r="D1211" s="8">
        <f>882.22+652.11+2124.26</f>
        <v>3658.59</v>
      </c>
      <c r="E1211">
        <v>200</v>
      </c>
      <c r="F1211" s="1"/>
    </row>
    <row r="1212" spans="1:6" ht="12.75">
      <c r="A1212" s="8">
        <v>1209</v>
      </c>
      <c r="B1212" s="9" t="s">
        <v>133</v>
      </c>
      <c r="C1212" s="9" t="s">
        <v>102</v>
      </c>
      <c r="D1212" s="8">
        <f>280.47+90.7</f>
        <v>371.17</v>
      </c>
      <c r="E1212">
        <v>200</v>
      </c>
      <c r="F1212" s="1"/>
    </row>
    <row r="1213" spans="1:6" ht="12.75">
      <c r="A1213" s="8">
        <v>1210</v>
      </c>
      <c r="B1213" s="9" t="s">
        <v>133</v>
      </c>
      <c r="C1213" s="9" t="s">
        <v>697</v>
      </c>
      <c r="D1213" s="8">
        <f>244.92+72.89</f>
        <v>317.81</v>
      </c>
      <c r="E1213">
        <v>200</v>
      </c>
      <c r="F1213" s="1"/>
    </row>
    <row r="1214" spans="1:6" ht="12.75">
      <c r="A1214" s="8">
        <v>1211</v>
      </c>
      <c r="B1214" s="9" t="s">
        <v>133</v>
      </c>
      <c r="C1214" s="9" t="s">
        <v>103</v>
      </c>
      <c r="D1214" s="8">
        <v>88.24</v>
      </c>
      <c r="E1214">
        <v>200</v>
      </c>
      <c r="F1214" s="1"/>
    </row>
    <row r="1215" spans="1:6" ht="12.75">
      <c r="A1215" s="8">
        <v>1212</v>
      </c>
      <c r="B1215" s="9" t="s">
        <v>133</v>
      </c>
      <c r="C1215" s="9" t="s">
        <v>85</v>
      </c>
      <c r="D1215" s="8">
        <v>349.48</v>
      </c>
      <c r="E1215">
        <v>200</v>
      </c>
      <c r="F1215" s="1"/>
    </row>
    <row r="1216" spans="1:6" ht="12.75">
      <c r="A1216" s="8">
        <v>1213</v>
      </c>
      <c r="B1216" s="9" t="s">
        <v>133</v>
      </c>
      <c r="C1216" s="9" t="s">
        <v>416</v>
      </c>
      <c r="D1216" s="9">
        <f>180.57+232.15</f>
        <v>412.72</v>
      </c>
      <c r="E1216">
        <v>200</v>
      </c>
      <c r="F1216" s="1"/>
    </row>
    <row r="1217" spans="1:6" ht="12.75">
      <c r="A1217" s="8">
        <v>1214</v>
      </c>
      <c r="B1217" s="9" t="s">
        <v>979</v>
      </c>
      <c r="C1217" s="9" t="s">
        <v>104</v>
      </c>
      <c r="D1217" s="8">
        <f>1320+944.49</f>
        <v>2264.49</v>
      </c>
      <c r="E1217">
        <v>200</v>
      </c>
      <c r="F1217" s="1"/>
    </row>
    <row r="1218" spans="1:6" ht="12.75">
      <c r="A1218" s="8">
        <v>1215</v>
      </c>
      <c r="B1218" s="9" t="s">
        <v>979</v>
      </c>
      <c r="C1218" s="9" t="s">
        <v>762</v>
      </c>
      <c r="D1218" s="8">
        <v>2272.24</v>
      </c>
      <c r="E1218">
        <v>200</v>
      </c>
      <c r="F1218" s="1"/>
    </row>
    <row r="1219" spans="1:6" ht="12.75">
      <c r="A1219" s="8">
        <v>1216</v>
      </c>
      <c r="B1219" s="9" t="s">
        <v>133</v>
      </c>
      <c r="C1219" s="9" t="s">
        <v>88</v>
      </c>
      <c r="D1219" s="8">
        <v>215.06</v>
      </c>
      <c r="E1219">
        <v>200</v>
      </c>
      <c r="F1219" s="1"/>
    </row>
    <row r="1220" spans="1:6" ht="12.75">
      <c r="A1220" s="8">
        <v>1217</v>
      </c>
      <c r="B1220" s="9" t="s">
        <v>178</v>
      </c>
      <c r="C1220" s="9" t="s">
        <v>105</v>
      </c>
      <c r="D1220" s="9">
        <v>673.71</v>
      </c>
      <c r="E1220">
        <v>200</v>
      </c>
      <c r="F1220" s="1"/>
    </row>
    <row r="1221" spans="1:6" ht="12.75">
      <c r="A1221" s="8">
        <v>1218</v>
      </c>
      <c r="B1221" s="9" t="s">
        <v>133</v>
      </c>
      <c r="C1221" s="9" t="s">
        <v>106</v>
      </c>
      <c r="D1221" s="9">
        <v>520.67</v>
      </c>
      <c r="E1221">
        <v>200</v>
      </c>
      <c r="F1221" s="1"/>
    </row>
    <row r="1222" spans="1:6" ht="12.75">
      <c r="A1222" s="8">
        <v>1219</v>
      </c>
      <c r="B1222" s="9" t="s">
        <v>133</v>
      </c>
      <c r="C1222" s="9" t="s">
        <v>877</v>
      </c>
      <c r="D1222" s="9">
        <v>284.29</v>
      </c>
      <c r="E1222">
        <v>200</v>
      </c>
      <c r="F1222" s="1"/>
    </row>
    <row r="1223" spans="1:6" ht="12.75">
      <c r="A1223" s="8">
        <v>1220</v>
      </c>
      <c r="B1223" s="9" t="s">
        <v>133</v>
      </c>
      <c r="C1223" s="9" t="s">
        <v>890</v>
      </c>
      <c r="D1223" s="9">
        <v>377.01</v>
      </c>
      <c r="E1223">
        <v>200</v>
      </c>
      <c r="F1223" s="1"/>
    </row>
    <row r="1224" spans="1:6" ht="12.75">
      <c r="A1224" s="8">
        <v>1221</v>
      </c>
      <c r="B1224" s="9" t="s">
        <v>133</v>
      </c>
      <c r="C1224" s="9" t="s">
        <v>107</v>
      </c>
      <c r="D1224" s="8">
        <f>362.57+362.57</f>
        <v>725.14</v>
      </c>
      <c r="E1224">
        <v>200</v>
      </c>
      <c r="F1224" s="1"/>
    </row>
    <row r="1225" spans="1:6" ht="12.75">
      <c r="A1225" s="8">
        <v>1222</v>
      </c>
      <c r="B1225" s="9" t="s">
        <v>133</v>
      </c>
      <c r="C1225" s="9" t="s">
        <v>51</v>
      </c>
      <c r="D1225" s="8">
        <v>282.71</v>
      </c>
      <c r="E1225">
        <v>200</v>
      </c>
      <c r="F1225" s="1"/>
    </row>
    <row r="1226" spans="1:6" ht="12.75">
      <c r="A1226" s="8">
        <v>1223</v>
      </c>
      <c r="B1226" s="9" t="s">
        <v>133</v>
      </c>
      <c r="C1226" s="9" t="s">
        <v>859</v>
      </c>
      <c r="D1226" s="8">
        <v>513.57</v>
      </c>
      <c r="E1226">
        <v>200</v>
      </c>
      <c r="F1226" s="1"/>
    </row>
    <row r="1227" spans="1:6" ht="12.75">
      <c r="A1227" s="8">
        <v>1224</v>
      </c>
      <c r="B1227" s="9" t="s">
        <v>133</v>
      </c>
      <c r="C1227" s="9" t="s">
        <v>108</v>
      </c>
      <c r="D1227" s="8">
        <v>1310.74</v>
      </c>
      <c r="E1227">
        <v>200</v>
      </c>
      <c r="F1227" s="1"/>
    </row>
    <row r="1228" spans="1:6" ht="12.75">
      <c r="A1228" s="8">
        <v>1225</v>
      </c>
      <c r="B1228" s="9" t="s">
        <v>133</v>
      </c>
      <c r="C1228" s="9" t="s">
        <v>109</v>
      </c>
      <c r="D1228" s="8">
        <f>727.85</f>
        <v>727.85</v>
      </c>
      <c r="E1228">
        <v>200</v>
      </c>
      <c r="F1228" s="1"/>
    </row>
    <row r="1229" spans="1:6" ht="12.75">
      <c r="A1229" s="8">
        <v>1226</v>
      </c>
      <c r="B1229" s="9" t="s">
        <v>133</v>
      </c>
      <c r="C1229" s="9" t="s">
        <v>110</v>
      </c>
      <c r="D1229" s="8">
        <f>48.47+184.41+312.85</f>
        <v>545.73</v>
      </c>
      <c r="E1229">
        <v>200</v>
      </c>
      <c r="F1229" s="1"/>
    </row>
    <row r="1230" spans="1:6" ht="12.75">
      <c r="A1230" s="8">
        <v>1227</v>
      </c>
      <c r="B1230" s="9" t="s">
        <v>133</v>
      </c>
      <c r="C1230" s="9" t="s">
        <v>111</v>
      </c>
      <c r="D1230" s="8">
        <v>476.3</v>
      </c>
      <c r="E1230">
        <v>200</v>
      </c>
      <c r="F1230" s="1"/>
    </row>
    <row r="1231" spans="1:6" ht="12.75">
      <c r="A1231" s="8">
        <v>1228</v>
      </c>
      <c r="B1231" s="9" t="s">
        <v>133</v>
      </c>
      <c r="C1231" s="9" t="s">
        <v>112</v>
      </c>
      <c r="D1231" s="8">
        <v>1414.62</v>
      </c>
      <c r="E1231">
        <v>200</v>
      </c>
      <c r="F1231" s="1"/>
    </row>
    <row r="1232" spans="1:6" ht="12.75">
      <c r="A1232" s="8">
        <v>1229</v>
      </c>
      <c r="B1232" s="9" t="s">
        <v>183</v>
      </c>
      <c r="C1232" s="9" t="s">
        <v>113</v>
      </c>
      <c r="D1232" s="8">
        <v>481.39</v>
      </c>
      <c r="E1232">
        <v>200</v>
      </c>
      <c r="F1232" s="1"/>
    </row>
    <row r="1233" spans="1:6" ht="12.75">
      <c r="A1233" s="8">
        <v>1230</v>
      </c>
      <c r="B1233" s="9" t="s">
        <v>133</v>
      </c>
      <c r="C1233" s="9" t="s">
        <v>799</v>
      </c>
      <c r="D1233" s="8">
        <v>1629.41</v>
      </c>
      <c r="E1233">
        <v>250</v>
      </c>
      <c r="F1233" s="1"/>
    </row>
    <row r="1234" spans="1:6" ht="13.5" customHeight="1">
      <c r="A1234" s="8">
        <v>1231</v>
      </c>
      <c r="B1234" s="9"/>
      <c r="C1234" s="10" t="s">
        <v>115</v>
      </c>
      <c r="D1234" s="8">
        <v>622.06</v>
      </c>
      <c r="E1234">
        <v>250</v>
      </c>
      <c r="F1234" s="1"/>
    </row>
    <row r="1235" spans="1:6" ht="12.75">
      <c r="A1235" s="8">
        <v>1232</v>
      </c>
      <c r="B1235" s="9"/>
      <c r="C1235" s="9" t="s">
        <v>116</v>
      </c>
      <c r="D1235" s="8">
        <f>2262+67</f>
        <v>2329</v>
      </c>
      <c r="E1235">
        <v>250</v>
      </c>
      <c r="F1235" s="1"/>
    </row>
    <row r="1236" spans="1:6" ht="12.75">
      <c r="A1236" s="8">
        <v>1233</v>
      </c>
      <c r="B1236" s="9" t="s">
        <v>133</v>
      </c>
      <c r="C1236" s="9" t="s">
        <v>117</v>
      </c>
      <c r="D1236" s="8">
        <f>4224.42+43</f>
        <v>4267.42</v>
      </c>
      <c r="E1236">
        <v>250</v>
      </c>
      <c r="F1236" s="1"/>
    </row>
    <row r="1237" spans="1:6" ht="12.75">
      <c r="A1237" s="8">
        <v>1234</v>
      </c>
      <c r="B1237" s="9"/>
      <c r="C1237" s="9" t="s">
        <v>119</v>
      </c>
      <c r="D1237" s="8">
        <v>674.93</v>
      </c>
      <c r="E1237">
        <v>300</v>
      </c>
      <c r="F1237" s="1"/>
    </row>
    <row r="1238" spans="1:6" ht="12.75">
      <c r="A1238" s="8">
        <v>1235</v>
      </c>
      <c r="B1238" s="9" t="s">
        <v>133</v>
      </c>
      <c r="C1238" s="9" t="s">
        <v>1215</v>
      </c>
      <c r="D1238" s="8">
        <f>322.3+401.83</f>
        <v>724.13</v>
      </c>
      <c r="E1238">
        <v>300</v>
      </c>
      <c r="F1238" s="1"/>
    </row>
    <row r="1239" spans="1:6" ht="12.75">
      <c r="A1239" s="8">
        <v>1236</v>
      </c>
      <c r="B1239" s="9"/>
      <c r="C1239" s="9" t="s">
        <v>120</v>
      </c>
      <c r="D1239" s="8">
        <f>1070.47+200.63</f>
        <v>1271.1</v>
      </c>
      <c r="E1239">
        <v>300</v>
      </c>
      <c r="F1239" s="1"/>
    </row>
    <row r="1240" spans="1:6" ht="13.5" customHeight="1">
      <c r="A1240" s="8">
        <v>1237</v>
      </c>
      <c r="B1240" s="9"/>
      <c r="C1240" s="10" t="s">
        <v>1293</v>
      </c>
      <c r="D1240" s="8">
        <v>569.43</v>
      </c>
      <c r="E1240">
        <v>300</v>
      </c>
      <c r="F1240" s="1"/>
    </row>
    <row r="1241" spans="1:6" ht="12.75">
      <c r="A1241" s="8">
        <v>1238</v>
      </c>
      <c r="B1241" s="9" t="s">
        <v>133</v>
      </c>
      <c r="C1241" s="9" t="s">
        <v>122</v>
      </c>
      <c r="D1241" s="8">
        <v>195.5</v>
      </c>
      <c r="E1241">
        <v>300</v>
      </c>
      <c r="F1241" s="1"/>
    </row>
    <row r="1242" spans="1:6" ht="12.75">
      <c r="A1242" s="8">
        <v>1239</v>
      </c>
      <c r="B1242" s="9" t="s">
        <v>133</v>
      </c>
      <c r="C1242" s="9" t="s">
        <v>123</v>
      </c>
      <c r="D1242" s="8">
        <v>920.18</v>
      </c>
      <c r="E1242">
        <v>300</v>
      </c>
      <c r="F1242" s="1"/>
    </row>
    <row r="1243" spans="1:6" ht="12.75">
      <c r="A1243" s="8">
        <v>1240</v>
      </c>
      <c r="B1243" s="9" t="s">
        <v>133</v>
      </c>
      <c r="C1243" s="9" t="s">
        <v>124</v>
      </c>
      <c r="D1243" s="8">
        <v>145.46</v>
      </c>
      <c r="E1243">
        <v>300</v>
      </c>
      <c r="F1243" s="1"/>
    </row>
    <row r="1244" spans="1:6" ht="12.75">
      <c r="A1244" s="8">
        <v>1241</v>
      </c>
      <c r="B1244" s="9" t="s">
        <v>133</v>
      </c>
      <c r="C1244" s="9" t="s">
        <v>126</v>
      </c>
      <c r="D1244" s="8">
        <v>1506.57</v>
      </c>
      <c r="E1244">
        <v>350</v>
      </c>
      <c r="F1244" s="1"/>
    </row>
    <row r="1245" spans="1:6" ht="12.75">
      <c r="A1245" s="8">
        <v>1242</v>
      </c>
      <c r="B1245" s="9" t="s">
        <v>133</v>
      </c>
      <c r="C1245" s="9" t="s">
        <v>126</v>
      </c>
      <c r="D1245" s="8">
        <v>765.46</v>
      </c>
      <c r="E1245">
        <v>350</v>
      </c>
      <c r="F1245" s="1"/>
    </row>
    <row r="1246" spans="1:6" ht="12.75">
      <c r="A1246" s="8">
        <v>1243</v>
      </c>
      <c r="B1246" s="9" t="s">
        <v>133</v>
      </c>
      <c r="C1246" s="9" t="s">
        <v>126</v>
      </c>
      <c r="D1246" s="8">
        <f>79.07+1690</f>
        <v>1769.07</v>
      </c>
      <c r="E1246">
        <v>400</v>
      </c>
      <c r="F1246" s="1"/>
    </row>
    <row r="1247" spans="1:6" ht="12.75">
      <c r="A1247" s="8">
        <v>1244</v>
      </c>
      <c r="B1247" s="9" t="s">
        <v>133</v>
      </c>
      <c r="C1247" s="9" t="s">
        <v>100</v>
      </c>
      <c r="D1247" s="8">
        <f>1247.67+477.65</f>
        <v>1725.3200000000002</v>
      </c>
      <c r="E1247">
        <v>400</v>
      </c>
      <c r="F1247" s="1"/>
    </row>
    <row r="1248" spans="1:6" ht="12.75">
      <c r="A1248" s="8"/>
      <c r="B1248" s="9"/>
      <c r="C1248" s="9"/>
      <c r="D1248" s="8"/>
      <c r="F1248" s="1"/>
    </row>
    <row r="1249" spans="1:4" ht="12.75">
      <c r="A1249" s="8"/>
      <c r="B1249" s="8"/>
      <c r="C1249" s="7" t="s">
        <v>128</v>
      </c>
      <c r="D1249" s="12">
        <f>SUM(D4:D1247)</f>
        <v>494070.8870000006</v>
      </c>
    </row>
    <row r="1250" spans="1:4" ht="12.75">
      <c r="A1250" s="8"/>
      <c r="B1250" s="8"/>
      <c r="C1250" s="8"/>
      <c r="D1250" s="8"/>
    </row>
    <row r="1251" spans="1:4" ht="12.75">
      <c r="A1251" s="8"/>
      <c r="B1251" s="8"/>
      <c r="C1251" s="8" t="s">
        <v>1290</v>
      </c>
      <c r="D1251" s="8">
        <v>6.2</v>
      </c>
    </row>
    <row r="1252" spans="1:4" ht="12.75">
      <c r="A1252" s="8"/>
      <c r="B1252" s="8"/>
      <c r="C1252" s="8"/>
      <c r="D1252" s="8"/>
    </row>
    <row r="1253" spans="1:4" ht="12.75">
      <c r="A1253" s="8"/>
      <c r="B1253" s="8"/>
      <c r="C1253" s="8" t="s">
        <v>1291</v>
      </c>
      <c r="D1253" s="13">
        <f>D1249*D1251</f>
        <v>3063239.499400004</v>
      </c>
    </row>
  </sheetData>
  <sheetProtection/>
  <mergeCells count="1">
    <mergeCell ref="A1:D2"/>
  </mergeCells>
  <printOptions/>
  <pageMargins left="0.511811024" right="0.511811024" top="0.787401575" bottom="0.787401575" header="0.31496062" footer="0.31496062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249"/>
  <sheetViews>
    <sheetView workbookViewId="0" topLeftCell="A1">
      <selection activeCell="A1" sqref="A1:H16384"/>
    </sheetView>
  </sheetViews>
  <sheetFormatPr defaultColWidth="9.140625" defaultRowHeight="12.75"/>
  <cols>
    <col min="1" max="2" width="10.421875" style="0" customWidth="1"/>
    <col min="3" max="3" width="53.00390625" style="0" customWidth="1"/>
    <col min="4" max="4" width="14.8515625" style="0" customWidth="1"/>
    <col min="6" max="6" width="40.140625" style="0" customWidth="1"/>
  </cols>
  <sheetData>
    <row r="3" spans="1:8" ht="12.75">
      <c r="A3" s="2" t="s">
        <v>129</v>
      </c>
      <c r="B3" s="2" t="s">
        <v>131</v>
      </c>
      <c r="C3" s="2" t="s">
        <v>130</v>
      </c>
      <c r="D3" s="2" t="s">
        <v>138</v>
      </c>
      <c r="E3" s="2" t="s">
        <v>137</v>
      </c>
      <c r="F3" s="2" t="s">
        <v>148</v>
      </c>
      <c r="G3" s="2"/>
      <c r="H3" s="2"/>
    </row>
    <row r="4" spans="1:6" ht="12.75">
      <c r="A4">
        <v>1</v>
      </c>
      <c r="B4" s="1" t="s">
        <v>133</v>
      </c>
      <c r="C4" s="1" t="s">
        <v>134</v>
      </c>
      <c r="D4">
        <v>619.95</v>
      </c>
      <c r="E4">
        <v>150</v>
      </c>
      <c r="F4" s="1" t="s">
        <v>149</v>
      </c>
    </row>
    <row r="5" spans="1:6" ht="12.75">
      <c r="A5">
        <v>2</v>
      </c>
      <c r="B5" s="1" t="s">
        <v>132</v>
      </c>
      <c r="C5" s="1" t="s">
        <v>135</v>
      </c>
      <c r="D5">
        <v>399.6</v>
      </c>
      <c r="E5">
        <v>150</v>
      </c>
      <c r="F5" s="1" t="s">
        <v>149</v>
      </c>
    </row>
    <row r="6" spans="1:6" ht="12.75">
      <c r="A6">
        <v>3</v>
      </c>
      <c r="B6" s="1" t="s">
        <v>133</v>
      </c>
      <c r="C6" s="1" t="s">
        <v>136</v>
      </c>
      <c r="D6">
        <v>399.45</v>
      </c>
      <c r="E6">
        <v>150</v>
      </c>
      <c r="F6" s="1" t="s">
        <v>149</v>
      </c>
    </row>
    <row r="7" spans="1:6" ht="12.75">
      <c r="A7">
        <v>4</v>
      </c>
      <c r="B7" s="1" t="s">
        <v>133</v>
      </c>
      <c r="C7" s="1" t="s">
        <v>139</v>
      </c>
      <c r="D7">
        <v>655.46</v>
      </c>
      <c r="E7">
        <v>150</v>
      </c>
      <c r="F7" s="1" t="s">
        <v>149</v>
      </c>
    </row>
    <row r="8" spans="1:6" ht="12.75">
      <c r="A8">
        <v>5</v>
      </c>
      <c r="B8" s="1" t="s">
        <v>133</v>
      </c>
      <c r="C8" s="1" t="s">
        <v>140</v>
      </c>
      <c r="D8">
        <v>657.21</v>
      </c>
      <c r="E8">
        <v>150</v>
      </c>
      <c r="F8" s="1" t="s">
        <v>149</v>
      </c>
    </row>
    <row r="9" spans="1:6" ht="12.75">
      <c r="A9">
        <v>6</v>
      </c>
      <c r="B9" s="1" t="s">
        <v>133</v>
      </c>
      <c r="C9" s="1" t="s">
        <v>141</v>
      </c>
      <c r="D9">
        <v>873.13</v>
      </c>
      <c r="E9">
        <v>150</v>
      </c>
      <c r="F9" s="1" t="s">
        <v>149</v>
      </c>
    </row>
    <row r="10" spans="1:6" ht="12.75">
      <c r="A10">
        <v>7</v>
      </c>
      <c r="B10" s="1" t="s">
        <v>133</v>
      </c>
      <c r="C10" s="1" t="s">
        <v>142</v>
      </c>
      <c r="D10">
        <v>398.9</v>
      </c>
      <c r="E10">
        <v>150</v>
      </c>
      <c r="F10" s="1" t="s">
        <v>149</v>
      </c>
    </row>
    <row r="11" spans="1:6" ht="12.75">
      <c r="A11">
        <v>8</v>
      </c>
      <c r="B11" s="1" t="s">
        <v>133</v>
      </c>
      <c r="C11" s="1" t="s">
        <v>143</v>
      </c>
      <c r="D11">
        <v>402.51</v>
      </c>
      <c r="E11">
        <v>150</v>
      </c>
      <c r="F11" s="1" t="s">
        <v>149</v>
      </c>
    </row>
    <row r="12" spans="1:6" ht="12.75">
      <c r="A12">
        <v>9</v>
      </c>
      <c r="B12" s="1" t="s">
        <v>133</v>
      </c>
      <c r="C12" s="1" t="s">
        <v>144</v>
      </c>
      <c r="D12">
        <v>400.25</v>
      </c>
      <c r="E12">
        <v>150</v>
      </c>
      <c r="F12" s="1" t="s">
        <v>149</v>
      </c>
    </row>
    <row r="13" spans="1:6" ht="12.75">
      <c r="A13">
        <v>10</v>
      </c>
      <c r="B13" s="1" t="s">
        <v>133</v>
      </c>
      <c r="C13" s="1" t="s">
        <v>145</v>
      </c>
      <c r="D13">
        <v>398.5</v>
      </c>
      <c r="E13">
        <v>150</v>
      </c>
      <c r="F13" s="1" t="s">
        <v>149</v>
      </c>
    </row>
    <row r="14" spans="1:6" ht="12.75">
      <c r="A14">
        <v>11</v>
      </c>
      <c r="B14" s="1" t="s">
        <v>133</v>
      </c>
      <c r="C14" s="1" t="s">
        <v>146</v>
      </c>
      <c r="D14">
        <v>398.37</v>
      </c>
      <c r="E14">
        <v>150</v>
      </c>
      <c r="F14" s="1" t="s">
        <v>149</v>
      </c>
    </row>
    <row r="15" spans="1:6" ht="12.75">
      <c r="A15">
        <v>12</v>
      </c>
      <c r="B15" s="1" t="s">
        <v>133</v>
      </c>
      <c r="C15" s="1" t="s">
        <v>147</v>
      </c>
      <c r="D15">
        <v>64.81</v>
      </c>
      <c r="E15">
        <v>150</v>
      </c>
      <c r="F15" s="1" t="s">
        <v>149</v>
      </c>
    </row>
    <row r="16" spans="1:6" ht="12.75">
      <c r="A16">
        <v>13</v>
      </c>
      <c r="B16" s="1" t="s">
        <v>150</v>
      </c>
      <c r="C16" s="1" t="s">
        <v>151</v>
      </c>
      <c r="D16">
        <v>622.11</v>
      </c>
      <c r="E16">
        <v>150</v>
      </c>
      <c r="F16" s="1" t="s">
        <v>149</v>
      </c>
    </row>
    <row r="17" spans="1:6" ht="12.75">
      <c r="A17">
        <v>14</v>
      </c>
      <c r="B17" s="1" t="s">
        <v>133</v>
      </c>
      <c r="C17" s="1" t="s">
        <v>152</v>
      </c>
      <c r="D17">
        <v>624.28</v>
      </c>
      <c r="E17">
        <v>150</v>
      </c>
      <c r="F17" s="1" t="s">
        <v>149</v>
      </c>
    </row>
    <row r="18" spans="1:6" ht="12.75">
      <c r="A18">
        <v>15</v>
      </c>
      <c r="B18" s="1" t="s">
        <v>150</v>
      </c>
      <c r="C18" s="1" t="s">
        <v>153</v>
      </c>
      <c r="D18">
        <v>157.85</v>
      </c>
      <c r="E18">
        <v>150</v>
      </c>
      <c r="F18" s="1" t="s">
        <v>149</v>
      </c>
    </row>
    <row r="19" spans="1:6" ht="12.75">
      <c r="A19">
        <v>16</v>
      </c>
      <c r="B19" s="1" t="s">
        <v>150</v>
      </c>
      <c r="C19" s="1" t="s">
        <v>154</v>
      </c>
      <c r="D19">
        <v>247.05</v>
      </c>
      <c r="E19">
        <v>150</v>
      </c>
      <c r="F19" s="1" t="s">
        <v>149</v>
      </c>
    </row>
    <row r="20" spans="1:6" ht="12.75">
      <c r="A20">
        <v>17</v>
      </c>
      <c r="B20" s="1" t="s">
        <v>133</v>
      </c>
      <c r="C20" s="1" t="s">
        <v>155</v>
      </c>
      <c r="D20">
        <v>87.52</v>
      </c>
      <c r="E20">
        <v>150</v>
      </c>
      <c r="F20" s="1" t="s">
        <v>149</v>
      </c>
    </row>
    <row r="21" spans="1:6" ht="12.75">
      <c r="A21">
        <v>18</v>
      </c>
      <c r="B21" s="1" t="s">
        <v>133</v>
      </c>
      <c r="C21" s="1" t="s">
        <v>156</v>
      </c>
      <c r="D21">
        <v>121.26</v>
      </c>
      <c r="E21">
        <v>150</v>
      </c>
      <c r="F21" s="1" t="s">
        <v>149</v>
      </c>
    </row>
    <row r="22" spans="1:6" ht="12.75">
      <c r="A22">
        <v>19</v>
      </c>
      <c r="B22" s="1" t="s">
        <v>133</v>
      </c>
      <c r="C22" s="1" t="s">
        <v>157</v>
      </c>
      <c r="D22">
        <v>205.01</v>
      </c>
      <c r="E22">
        <v>150</v>
      </c>
      <c r="F22" s="1" t="s">
        <v>149</v>
      </c>
    </row>
    <row r="23" spans="1:6" ht="12.75">
      <c r="A23">
        <v>20</v>
      </c>
      <c r="B23" s="1" t="s">
        <v>133</v>
      </c>
      <c r="C23" s="1" t="s">
        <v>158</v>
      </c>
      <c r="D23">
        <v>244.6</v>
      </c>
      <c r="E23">
        <v>150</v>
      </c>
      <c r="F23" s="1" t="s">
        <v>149</v>
      </c>
    </row>
    <row r="24" spans="1:6" ht="12.75">
      <c r="A24">
        <v>21</v>
      </c>
      <c r="B24" s="1" t="s">
        <v>133</v>
      </c>
      <c r="C24" s="1" t="s">
        <v>159</v>
      </c>
      <c r="D24">
        <v>247.4</v>
      </c>
      <c r="E24">
        <v>150</v>
      </c>
      <c r="F24" s="1" t="s">
        <v>149</v>
      </c>
    </row>
    <row r="25" spans="1:6" ht="12.75">
      <c r="A25">
        <v>22</v>
      </c>
      <c r="B25" s="1" t="s">
        <v>133</v>
      </c>
      <c r="C25" s="1" t="s">
        <v>160</v>
      </c>
      <c r="D25">
        <v>367.78</v>
      </c>
      <c r="E25">
        <v>150</v>
      </c>
      <c r="F25" s="1" t="s">
        <v>149</v>
      </c>
    </row>
    <row r="26" spans="1:6" ht="12.75">
      <c r="A26">
        <v>23</v>
      </c>
      <c r="B26" s="1" t="s">
        <v>133</v>
      </c>
      <c r="C26" s="1" t="s">
        <v>161</v>
      </c>
      <c r="D26">
        <v>283.96</v>
      </c>
      <c r="E26">
        <v>150</v>
      </c>
      <c r="F26" s="1" t="s">
        <v>149</v>
      </c>
    </row>
    <row r="27" spans="1:6" ht="12.75">
      <c r="A27">
        <v>24</v>
      </c>
      <c r="B27" s="1" t="s">
        <v>133</v>
      </c>
      <c r="C27" s="1" t="s">
        <v>162</v>
      </c>
      <c r="D27">
        <v>123.69</v>
      </c>
      <c r="E27">
        <v>150</v>
      </c>
      <c r="F27" s="1" t="s">
        <v>149</v>
      </c>
    </row>
    <row r="28" spans="1:6" ht="12.75">
      <c r="A28">
        <v>25</v>
      </c>
      <c r="B28" s="1" t="s">
        <v>133</v>
      </c>
      <c r="C28" s="1" t="s">
        <v>163</v>
      </c>
      <c r="D28">
        <v>459.93</v>
      </c>
      <c r="E28">
        <v>150</v>
      </c>
      <c r="F28" s="1" t="s">
        <v>149</v>
      </c>
    </row>
    <row r="29" spans="1:6" ht="12.75">
      <c r="A29">
        <v>26</v>
      </c>
      <c r="B29" s="1" t="s">
        <v>133</v>
      </c>
      <c r="C29" s="1" t="s">
        <v>164</v>
      </c>
      <c r="D29">
        <v>382.59</v>
      </c>
      <c r="E29">
        <v>150</v>
      </c>
      <c r="F29" s="1" t="s">
        <v>149</v>
      </c>
    </row>
    <row r="30" spans="1:6" ht="12.75">
      <c r="A30">
        <v>27</v>
      </c>
      <c r="B30" s="1" t="s">
        <v>133</v>
      </c>
      <c r="C30" s="1" t="s">
        <v>165</v>
      </c>
      <c r="D30">
        <v>382.59</v>
      </c>
      <c r="E30">
        <v>150</v>
      </c>
      <c r="F30" s="1" t="s">
        <v>149</v>
      </c>
    </row>
    <row r="31" spans="1:6" ht="12.75">
      <c r="A31">
        <v>28</v>
      </c>
      <c r="B31" s="1" t="s">
        <v>133</v>
      </c>
      <c r="C31" s="1" t="s">
        <v>166</v>
      </c>
      <c r="D31">
        <v>383.51</v>
      </c>
      <c r="E31">
        <v>150</v>
      </c>
      <c r="F31" s="1" t="s">
        <v>149</v>
      </c>
    </row>
    <row r="32" spans="1:6" ht="12.75">
      <c r="A32">
        <v>29</v>
      </c>
      <c r="B32" s="1" t="s">
        <v>133</v>
      </c>
      <c r="C32" s="1" t="s">
        <v>167</v>
      </c>
      <c r="D32">
        <v>144.55</v>
      </c>
      <c r="E32">
        <v>150</v>
      </c>
      <c r="F32" s="1" t="s">
        <v>149</v>
      </c>
    </row>
    <row r="33" spans="1:6" ht="12.75">
      <c r="A33">
        <v>30</v>
      </c>
      <c r="B33" s="1" t="s">
        <v>133</v>
      </c>
      <c r="C33" s="1" t="s">
        <v>168</v>
      </c>
      <c r="D33">
        <v>77.2</v>
      </c>
      <c r="E33">
        <v>150</v>
      </c>
      <c r="F33" s="1" t="s">
        <v>149</v>
      </c>
    </row>
    <row r="34" spans="1:6" ht="12.75">
      <c r="A34">
        <v>31</v>
      </c>
      <c r="B34" s="1" t="s">
        <v>133</v>
      </c>
      <c r="C34" s="1" t="s">
        <v>169</v>
      </c>
      <c r="D34">
        <v>636.63</v>
      </c>
      <c r="E34">
        <v>150</v>
      </c>
      <c r="F34" s="1" t="s">
        <v>149</v>
      </c>
    </row>
    <row r="35" spans="1:6" ht="12.75">
      <c r="A35">
        <v>32</v>
      </c>
      <c r="B35" s="1" t="s">
        <v>171</v>
      </c>
      <c r="C35" s="1" t="s">
        <v>170</v>
      </c>
      <c r="D35">
        <v>137.34</v>
      </c>
      <c r="E35">
        <v>150</v>
      </c>
      <c r="F35" s="1" t="s">
        <v>149</v>
      </c>
    </row>
    <row r="36" spans="1:6" ht="12.75">
      <c r="A36">
        <v>33</v>
      </c>
      <c r="B36" s="1" t="s">
        <v>171</v>
      </c>
      <c r="C36" s="1" t="s">
        <v>172</v>
      </c>
      <c r="D36">
        <v>145.27</v>
      </c>
      <c r="E36">
        <v>150</v>
      </c>
      <c r="F36" s="1" t="s">
        <v>149</v>
      </c>
    </row>
    <row r="37" spans="1:6" ht="12.75">
      <c r="A37">
        <v>34</v>
      </c>
      <c r="B37" s="1" t="s">
        <v>133</v>
      </c>
      <c r="C37" s="1" t="s">
        <v>173</v>
      </c>
      <c r="D37">
        <v>97.38</v>
      </c>
      <c r="E37">
        <v>150</v>
      </c>
      <c r="F37" s="1" t="s">
        <v>149</v>
      </c>
    </row>
    <row r="38" spans="1:6" ht="12.75">
      <c r="A38">
        <v>35</v>
      </c>
      <c r="B38" s="1" t="s">
        <v>133</v>
      </c>
      <c r="C38" s="1" t="s">
        <v>174</v>
      </c>
      <c r="D38">
        <v>753.78</v>
      </c>
      <c r="E38">
        <v>150</v>
      </c>
      <c r="F38" s="1" t="s">
        <v>149</v>
      </c>
    </row>
    <row r="39" spans="1:6" ht="12.75">
      <c r="A39">
        <v>36</v>
      </c>
      <c r="B39" s="1" t="s">
        <v>133</v>
      </c>
      <c r="C39" s="1" t="s">
        <v>175</v>
      </c>
      <c r="D39">
        <v>752.9</v>
      </c>
      <c r="E39">
        <v>150</v>
      </c>
      <c r="F39" s="1" t="s">
        <v>149</v>
      </c>
    </row>
    <row r="40" spans="1:6" ht="12.75">
      <c r="A40">
        <v>37</v>
      </c>
      <c r="B40" s="1" t="s">
        <v>133</v>
      </c>
      <c r="C40" s="1" t="s">
        <v>176</v>
      </c>
      <c r="D40">
        <v>98.83</v>
      </c>
      <c r="E40">
        <v>150</v>
      </c>
      <c r="F40" s="1" t="s">
        <v>149</v>
      </c>
    </row>
    <row r="41" spans="1:6" ht="12.75">
      <c r="A41">
        <v>38</v>
      </c>
      <c r="B41" s="1" t="s">
        <v>178</v>
      </c>
      <c r="C41" s="1" t="s">
        <v>177</v>
      </c>
      <c r="D41">
        <v>830.35</v>
      </c>
      <c r="E41">
        <v>150</v>
      </c>
      <c r="F41" s="1" t="s">
        <v>149</v>
      </c>
    </row>
    <row r="42" spans="1:6" ht="12.75">
      <c r="A42">
        <v>39</v>
      </c>
      <c r="B42" s="1" t="s">
        <v>178</v>
      </c>
      <c r="C42" s="1" t="s">
        <v>179</v>
      </c>
      <c r="D42">
        <v>1327.95</v>
      </c>
      <c r="E42">
        <v>150</v>
      </c>
      <c r="F42" s="1" t="s">
        <v>149</v>
      </c>
    </row>
    <row r="43" spans="1:6" ht="12.75">
      <c r="A43">
        <v>40</v>
      </c>
      <c r="B43" s="1" t="s">
        <v>133</v>
      </c>
      <c r="C43" s="1" t="s">
        <v>180</v>
      </c>
      <c r="D43">
        <v>85.04</v>
      </c>
      <c r="E43">
        <v>150</v>
      </c>
      <c r="F43" s="1" t="s">
        <v>149</v>
      </c>
    </row>
    <row r="44" spans="1:6" ht="12.75">
      <c r="A44">
        <v>41</v>
      </c>
      <c r="B44" s="1" t="s">
        <v>150</v>
      </c>
      <c r="C44" s="1" t="s">
        <v>181</v>
      </c>
      <c r="D44">
        <v>503.77</v>
      </c>
      <c r="E44">
        <v>150</v>
      </c>
      <c r="F44" s="1" t="s">
        <v>149</v>
      </c>
    </row>
    <row r="45" spans="1:6" ht="12.75">
      <c r="A45">
        <v>42</v>
      </c>
      <c r="B45" s="1" t="s">
        <v>178</v>
      </c>
      <c r="C45" s="1" t="s">
        <v>182</v>
      </c>
      <c r="D45">
        <v>1009.88</v>
      </c>
      <c r="E45">
        <v>150</v>
      </c>
      <c r="F45" s="1" t="s">
        <v>149</v>
      </c>
    </row>
    <row r="46" spans="1:6" ht="12.75">
      <c r="A46">
        <v>43</v>
      </c>
      <c r="B46" s="1" t="s">
        <v>133</v>
      </c>
      <c r="C46" s="1" t="s">
        <v>184</v>
      </c>
      <c r="D46">
        <v>317.21</v>
      </c>
      <c r="E46">
        <v>150</v>
      </c>
      <c r="F46" s="1" t="s">
        <v>185</v>
      </c>
    </row>
    <row r="47" spans="1:6" ht="12.75">
      <c r="A47">
        <v>44</v>
      </c>
      <c r="B47" s="1" t="s">
        <v>133</v>
      </c>
      <c r="C47" s="1" t="s">
        <v>186</v>
      </c>
      <c r="D47">
        <v>97.55</v>
      </c>
      <c r="E47">
        <v>150</v>
      </c>
      <c r="F47" s="1" t="s">
        <v>185</v>
      </c>
    </row>
    <row r="48" spans="1:6" ht="12.75">
      <c r="A48">
        <v>45</v>
      </c>
      <c r="B48" s="1" t="s">
        <v>133</v>
      </c>
      <c r="C48" s="1" t="s">
        <v>187</v>
      </c>
      <c r="D48">
        <v>96.75</v>
      </c>
      <c r="E48">
        <v>150</v>
      </c>
      <c r="F48" s="1" t="s">
        <v>185</v>
      </c>
    </row>
    <row r="49" spans="1:6" ht="12.75">
      <c r="A49">
        <v>46</v>
      </c>
      <c r="B49" s="1" t="s">
        <v>133</v>
      </c>
      <c r="C49" s="1" t="s">
        <v>188</v>
      </c>
      <c r="D49">
        <v>314.59</v>
      </c>
      <c r="E49">
        <v>150</v>
      </c>
      <c r="F49" s="1" t="s">
        <v>185</v>
      </c>
    </row>
    <row r="50" spans="1:6" ht="12.75">
      <c r="A50">
        <v>47</v>
      </c>
      <c r="B50" s="1" t="s">
        <v>133</v>
      </c>
      <c r="C50" s="1" t="s">
        <v>189</v>
      </c>
      <c r="D50">
        <v>106</v>
      </c>
      <c r="E50">
        <v>150</v>
      </c>
      <c r="F50" s="1" t="s">
        <v>185</v>
      </c>
    </row>
    <row r="51" spans="1:6" ht="12.75">
      <c r="A51">
        <v>48</v>
      </c>
      <c r="B51" s="1" t="s">
        <v>133</v>
      </c>
      <c r="C51" s="1" t="s">
        <v>190</v>
      </c>
      <c r="D51">
        <v>214.4</v>
      </c>
      <c r="E51">
        <v>150</v>
      </c>
      <c r="F51" s="1" t="s">
        <v>185</v>
      </c>
    </row>
    <row r="52" spans="1:6" ht="12.75">
      <c r="A52">
        <v>49</v>
      </c>
      <c r="B52" s="1" t="s">
        <v>133</v>
      </c>
      <c r="C52" s="1" t="s">
        <v>191</v>
      </c>
      <c r="D52">
        <v>228.29</v>
      </c>
      <c r="E52">
        <v>150</v>
      </c>
      <c r="F52" s="1" t="s">
        <v>185</v>
      </c>
    </row>
    <row r="53" spans="1:6" ht="12.75">
      <c r="A53">
        <v>50</v>
      </c>
      <c r="B53" s="1" t="s">
        <v>133</v>
      </c>
      <c r="C53" s="1" t="s">
        <v>192</v>
      </c>
      <c r="D53">
        <v>320.99</v>
      </c>
      <c r="E53">
        <v>150</v>
      </c>
      <c r="F53" s="1" t="s">
        <v>185</v>
      </c>
    </row>
    <row r="54" spans="1:6" ht="12.75">
      <c r="A54">
        <v>51</v>
      </c>
      <c r="B54" s="1" t="s">
        <v>133</v>
      </c>
      <c r="C54" s="1" t="s">
        <v>193</v>
      </c>
      <c r="D54">
        <v>314.45</v>
      </c>
      <c r="E54">
        <v>150</v>
      </c>
      <c r="F54" s="1" t="s">
        <v>185</v>
      </c>
    </row>
    <row r="55" spans="1:6" ht="12.75">
      <c r="A55">
        <v>52</v>
      </c>
      <c r="B55" s="1" t="s">
        <v>133</v>
      </c>
      <c r="C55" s="1" t="s">
        <v>194</v>
      </c>
      <c r="D55">
        <v>82.83</v>
      </c>
      <c r="E55">
        <v>150</v>
      </c>
      <c r="F55" s="1" t="s">
        <v>185</v>
      </c>
    </row>
    <row r="56" spans="1:6" ht="12.75">
      <c r="A56">
        <v>53</v>
      </c>
      <c r="B56" s="1" t="s">
        <v>133</v>
      </c>
      <c r="C56" s="1" t="s">
        <v>195</v>
      </c>
      <c r="D56">
        <v>439.21</v>
      </c>
      <c r="E56">
        <v>150</v>
      </c>
      <c r="F56" s="1" t="s">
        <v>185</v>
      </c>
    </row>
    <row r="57" spans="1:6" ht="12.75">
      <c r="A57">
        <v>54</v>
      </c>
      <c r="B57" s="1" t="s">
        <v>133</v>
      </c>
      <c r="C57" s="1" t="s">
        <v>196</v>
      </c>
      <c r="D57">
        <v>229.72</v>
      </c>
      <c r="E57">
        <v>150</v>
      </c>
      <c r="F57" s="1" t="s">
        <v>185</v>
      </c>
    </row>
    <row r="58" spans="1:6" ht="12.75">
      <c r="A58">
        <v>55</v>
      </c>
      <c r="B58" s="1" t="s">
        <v>133</v>
      </c>
      <c r="C58" s="1" t="s">
        <v>197</v>
      </c>
      <c r="D58">
        <v>70.83</v>
      </c>
      <c r="E58">
        <v>150</v>
      </c>
      <c r="F58" s="1" t="s">
        <v>185</v>
      </c>
    </row>
    <row r="59" spans="1:6" ht="12.75">
      <c r="A59">
        <v>56</v>
      </c>
      <c r="B59" s="1" t="s">
        <v>133</v>
      </c>
      <c r="C59" s="1" t="s">
        <v>198</v>
      </c>
      <c r="D59">
        <v>130.08</v>
      </c>
      <c r="E59">
        <v>150</v>
      </c>
      <c r="F59" s="1" t="s">
        <v>185</v>
      </c>
    </row>
    <row r="60" spans="1:6" ht="12.75">
      <c r="A60">
        <v>57</v>
      </c>
      <c r="B60" s="1" t="s">
        <v>133</v>
      </c>
      <c r="C60" s="1" t="s">
        <v>199</v>
      </c>
      <c r="D60">
        <v>193.71</v>
      </c>
      <c r="E60">
        <v>150</v>
      </c>
      <c r="F60" s="1" t="s">
        <v>185</v>
      </c>
    </row>
    <row r="61" spans="1:6" ht="12.75">
      <c r="A61">
        <v>58</v>
      </c>
      <c r="B61" s="1" t="s">
        <v>133</v>
      </c>
      <c r="C61" s="1" t="s">
        <v>200</v>
      </c>
      <c r="D61">
        <v>229.3</v>
      </c>
      <c r="E61">
        <v>150</v>
      </c>
      <c r="F61" s="1" t="s">
        <v>185</v>
      </c>
    </row>
    <row r="62" spans="1:6" ht="12.75">
      <c r="A62">
        <v>59</v>
      </c>
      <c r="B62" s="1" t="s">
        <v>133</v>
      </c>
      <c r="C62" s="1" t="s">
        <v>201</v>
      </c>
      <c r="D62">
        <v>165.8</v>
      </c>
      <c r="E62">
        <v>150</v>
      </c>
      <c r="F62" s="1" t="s">
        <v>185</v>
      </c>
    </row>
    <row r="63" spans="1:6" ht="12.75">
      <c r="A63">
        <v>60</v>
      </c>
      <c r="B63" s="1" t="s">
        <v>133</v>
      </c>
      <c r="C63" s="1" t="s">
        <v>202</v>
      </c>
      <c r="D63">
        <v>204.81</v>
      </c>
      <c r="E63">
        <v>150</v>
      </c>
      <c r="F63" s="1" t="s">
        <v>185</v>
      </c>
    </row>
    <row r="64" spans="1:6" ht="12.75">
      <c r="A64">
        <v>61</v>
      </c>
      <c r="B64" s="1" t="s">
        <v>133</v>
      </c>
      <c r="C64" s="1" t="s">
        <v>203</v>
      </c>
      <c r="D64">
        <v>260.67</v>
      </c>
      <c r="E64">
        <v>150</v>
      </c>
      <c r="F64" s="1" t="s">
        <v>185</v>
      </c>
    </row>
    <row r="65" spans="1:6" ht="12.75">
      <c r="A65">
        <v>62</v>
      </c>
      <c r="B65" s="1" t="s">
        <v>133</v>
      </c>
      <c r="C65" s="1" t="s">
        <v>204</v>
      </c>
      <c r="D65">
        <v>185.09</v>
      </c>
      <c r="E65">
        <v>150</v>
      </c>
      <c r="F65" s="1" t="s">
        <v>185</v>
      </c>
    </row>
    <row r="66" spans="1:6" ht="12.75">
      <c r="A66">
        <v>63</v>
      </c>
      <c r="B66" s="1" t="s">
        <v>133</v>
      </c>
      <c r="C66" s="1" t="s">
        <v>205</v>
      </c>
      <c r="D66">
        <v>157.88</v>
      </c>
      <c r="E66">
        <v>150</v>
      </c>
      <c r="F66" s="1" t="s">
        <v>185</v>
      </c>
    </row>
    <row r="67" spans="1:6" ht="12.75">
      <c r="A67">
        <v>64</v>
      </c>
      <c r="B67" s="1" t="s">
        <v>133</v>
      </c>
      <c r="C67" s="1" t="s">
        <v>207</v>
      </c>
      <c r="D67">
        <v>139.98</v>
      </c>
      <c r="E67">
        <v>150</v>
      </c>
      <c r="F67" s="1" t="s">
        <v>185</v>
      </c>
    </row>
    <row r="68" spans="1:6" ht="12.75">
      <c r="A68">
        <v>65</v>
      </c>
      <c r="B68" s="1" t="s">
        <v>133</v>
      </c>
      <c r="C68" s="1" t="s">
        <v>206</v>
      </c>
      <c r="D68">
        <v>111</v>
      </c>
      <c r="E68">
        <v>150</v>
      </c>
      <c r="F68" s="1" t="s">
        <v>185</v>
      </c>
    </row>
    <row r="69" spans="1:6" ht="12.75">
      <c r="A69">
        <v>66</v>
      </c>
      <c r="B69" s="1" t="s">
        <v>133</v>
      </c>
      <c r="C69" s="1" t="s">
        <v>208</v>
      </c>
      <c r="D69">
        <v>639.94</v>
      </c>
      <c r="E69">
        <v>150</v>
      </c>
      <c r="F69" s="1" t="s">
        <v>185</v>
      </c>
    </row>
    <row r="70" spans="1:6" ht="12.75">
      <c r="A70">
        <v>67</v>
      </c>
      <c r="B70" s="1" t="s">
        <v>133</v>
      </c>
      <c r="C70" s="1" t="s">
        <v>210</v>
      </c>
      <c r="D70">
        <v>233.33</v>
      </c>
      <c r="E70">
        <v>150</v>
      </c>
      <c r="F70" s="1" t="s">
        <v>209</v>
      </c>
    </row>
    <row r="71" spans="1:6" ht="12.75">
      <c r="A71">
        <v>68</v>
      </c>
      <c r="B71" s="1" t="s">
        <v>133</v>
      </c>
      <c r="C71" s="1" t="s">
        <v>211</v>
      </c>
      <c r="D71">
        <v>134.82</v>
      </c>
      <c r="E71">
        <v>150</v>
      </c>
      <c r="F71" s="1" t="s">
        <v>209</v>
      </c>
    </row>
    <row r="72" spans="1:6" ht="12.75">
      <c r="A72">
        <v>69</v>
      </c>
      <c r="B72" s="1" t="s">
        <v>133</v>
      </c>
      <c r="C72" s="1" t="s">
        <v>212</v>
      </c>
      <c r="D72">
        <v>87.9</v>
      </c>
      <c r="E72">
        <v>150</v>
      </c>
      <c r="F72" s="1" t="s">
        <v>209</v>
      </c>
    </row>
    <row r="73" spans="1:6" ht="12.75">
      <c r="A73">
        <v>70</v>
      </c>
      <c r="B73" s="1" t="s">
        <v>133</v>
      </c>
      <c r="C73" s="1" t="s">
        <v>214</v>
      </c>
      <c r="D73">
        <v>227.87</v>
      </c>
      <c r="E73">
        <v>150</v>
      </c>
      <c r="F73" s="1" t="s">
        <v>209</v>
      </c>
    </row>
    <row r="74" spans="1:6" ht="12.75">
      <c r="A74">
        <v>71</v>
      </c>
      <c r="B74" s="1" t="s">
        <v>133</v>
      </c>
      <c r="C74" s="1" t="s">
        <v>213</v>
      </c>
      <c r="D74">
        <v>90.62</v>
      </c>
      <c r="E74">
        <v>150</v>
      </c>
      <c r="F74" s="1" t="s">
        <v>209</v>
      </c>
    </row>
    <row r="75" spans="1:6" ht="12.75">
      <c r="A75">
        <v>72</v>
      </c>
      <c r="B75" s="1" t="s">
        <v>133</v>
      </c>
      <c r="C75" s="1" t="s">
        <v>215</v>
      </c>
      <c r="D75">
        <v>137.31</v>
      </c>
      <c r="E75">
        <v>150</v>
      </c>
      <c r="F75" s="1" t="s">
        <v>209</v>
      </c>
    </row>
    <row r="76" spans="1:6" ht="12.75">
      <c r="A76">
        <v>73</v>
      </c>
      <c r="B76" s="1" t="s">
        <v>133</v>
      </c>
      <c r="C76" s="1" t="s">
        <v>216</v>
      </c>
      <c r="D76">
        <v>140.08</v>
      </c>
      <c r="E76">
        <v>150</v>
      </c>
      <c r="F76" s="1" t="s">
        <v>209</v>
      </c>
    </row>
    <row r="77" spans="1:6" ht="12.75">
      <c r="A77">
        <v>74</v>
      </c>
      <c r="B77" s="1" t="s">
        <v>133</v>
      </c>
      <c r="C77" s="1" t="s">
        <v>217</v>
      </c>
      <c r="D77">
        <v>115.8</v>
      </c>
      <c r="E77">
        <v>150</v>
      </c>
      <c r="F77" s="1" t="s">
        <v>209</v>
      </c>
    </row>
    <row r="78" spans="1:6" ht="12.75">
      <c r="A78">
        <v>75</v>
      </c>
      <c r="B78" s="1" t="s">
        <v>133</v>
      </c>
      <c r="C78" s="1" t="s">
        <v>218</v>
      </c>
      <c r="D78">
        <v>116.2</v>
      </c>
      <c r="E78">
        <v>150</v>
      </c>
      <c r="F78" s="1" t="s">
        <v>209</v>
      </c>
    </row>
    <row r="79" spans="1:6" ht="12.75">
      <c r="A79">
        <v>76</v>
      </c>
      <c r="B79" s="1" t="s">
        <v>133</v>
      </c>
      <c r="C79" s="1" t="s">
        <v>219</v>
      </c>
      <c r="D79">
        <v>113.18</v>
      </c>
      <c r="E79">
        <v>150</v>
      </c>
      <c r="F79" s="1" t="s">
        <v>209</v>
      </c>
    </row>
    <row r="80" spans="1:6" ht="12.75">
      <c r="A80">
        <v>77</v>
      </c>
      <c r="B80" s="1" t="s">
        <v>133</v>
      </c>
      <c r="C80" s="1" t="s">
        <v>220</v>
      </c>
      <c r="D80">
        <v>107.37</v>
      </c>
      <c r="E80">
        <v>150</v>
      </c>
      <c r="F80" s="1" t="s">
        <v>209</v>
      </c>
    </row>
    <row r="81" spans="1:6" ht="12.75">
      <c r="A81">
        <v>78</v>
      </c>
      <c r="B81" s="1" t="s">
        <v>133</v>
      </c>
      <c r="C81" s="1" t="s">
        <v>221</v>
      </c>
      <c r="D81">
        <v>107.26</v>
      </c>
      <c r="E81">
        <v>150</v>
      </c>
      <c r="F81" s="1" t="s">
        <v>209</v>
      </c>
    </row>
    <row r="82" spans="1:6" ht="12.75">
      <c r="A82">
        <v>79</v>
      </c>
      <c r="B82" s="1" t="s">
        <v>133</v>
      </c>
      <c r="C82" s="1" t="s">
        <v>222</v>
      </c>
      <c r="D82">
        <v>560.69</v>
      </c>
      <c r="E82">
        <v>150</v>
      </c>
      <c r="F82" s="1" t="s">
        <v>209</v>
      </c>
    </row>
    <row r="83" spans="1:6" ht="12.75">
      <c r="A83">
        <v>80</v>
      </c>
      <c r="B83" s="1" t="s">
        <v>178</v>
      </c>
      <c r="C83" s="1" t="s">
        <v>223</v>
      </c>
      <c r="D83">
        <v>600.37</v>
      </c>
      <c r="E83">
        <v>150</v>
      </c>
      <c r="F83" s="1" t="s">
        <v>209</v>
      </c>
    </row>
    <row r="84" spans="1:6" ht="12.75">
      <c r="A84">
        <v>81</v>
      </c>
      <c r="B84" s="1" t="s">
        <v>133</v>
      </c>
      <c r="C84" s="1" t="s">
        <v>224</v>
      </c>
      <c r="D84">
        <v>607.74</v>
      </c>
      <c r="E84">
        <v>150</v>
      </c>
      <c r="F84" s="1" t="s">
        <v>209</v>
      </c>
    </row>
    <row r="85" spans="1:6" ht="12.75">
      <c r="A85">
        <v>82</v>
      </c>
      <c r="B85" s="1" t="s">
        <v>133</v>
      </c>
      <c r="C85" s="1" t="s">
        <v>225</v>
      </c>
      <c r="D85">
        <v>252.13</v>
      </c>
      <c r="E85">
        <v>150</v>
      </c>
      <c r="F85" s="1" t="s">
        <v>209</v>
      </c>
    </row>
    <row r="86" spans="1:6" ht="12.75">
      <c r="A86">
        <v>83</v>
      </c>
      <c r="B86" s="1" t="s">
        <v>183</v>
      </c>
      <c r="C86" s="1" t="s">
        <v>256</v>
      </c>
      <c r="D86">
        <v>217.39</v>
      </c>
      <c r="E86">
        <v>150</v>
      </c>
      <c r="F86" s="1" t="s">
        <v>209</v>
      </c>
    </row>
    <row r="87" spans="1:6" ht="12.75">
      <c r="A87">
        <v>84</v>
      </c>
      <c r="B87" s="1" t="s">
        <v>133</v>
      </c>
      <c r="C87" s="1" t="s">
        <v>227</v>
      </c>
      <c r="D87">
        <v>424.01</v>
      </c>
      <c r="E87">
        <v>150</v>
      </c>
      <c r="F87" s="1" t="s">
        <v>226</v>
      </c>
    </row>
    <row r="88" spans="1:6" ht="12.75">
      <c r="A88">
        <v>85</v>
      </c>
      <c r="B88" s="1" t="s">
        <v>133</v>
      </c>
      <c r="C88" s="1" t="s">
        <v>228</v>
      </c>
      <c r="D88">
        <v>277.86</v>
      </c>
      <c r="E88">
        <v>150</v>
      </c>
      <c r="F88" s="1" t="s">
        <v>226</v>
      </c>
    </row>
    <row r="89" spans="1:6" ht="12.75">
      <c r="A89">
        <v>86</v>
      </c>
      <c r="B89" s="1" t="s">
        <v>133</v>
      </c>
      <c r="C89" s="1" t="s">
        <v>229</v>
      </c>
      <c r="D89">
        <f>233.31+216.02</f>
        <v>449.33000000000004</v>
      </c>
      <c r="E89">
        <v>150</v>
      </c>
      <c r="F89" s="1" t="s">
        <v>226</v>
      </c>
    </row>
    <row r="90" spans="1:6" ht="12.75">
      <c r="A90">
        <v>87</v>
      </c>
      <c r="B90" s="1" t="s">
        <v>133</v>
      </c>
      <c r="C90" s="1" t="s">
        <v>230</v>
      </c>
      <c r="D90">
        <f>229.52+118.32</f>
        <v>347.84000000000003</v>
      </c>
      <c r="E90">
        <v>150</v>
      </c>
      <c r="F90" s="1" t="s">
        <v>226</v>
      </c>
    </row>
    <row r="91" spans="1:6" ht="12.75">
      <c r="A91">
        <v>88</v>
      </c>
      <c r="B91" s="1" t="s">
        <v>133</v>
      </c>
      <c r="C91" s="1" t="s">
        <v>231</v>
      </c>
      <c r="D91">
        <v>221.45</v>
      </c>
      <c r="E91">
        <v>150</v>
      </c>
      <c r="F91" s="1" t="s">
        <v>226</v>
      </c>
    </row>
    <row r="92" spans="1:6" ht="12.75">
      <c r="A92">
        <v>89</v>
      </c>
      <c r="B92" s="1" t="s">
        <v>133</v>
      </c>
      <c r="C92" s="1" t="s">
        <v>232</v>
      </c>
      <c r="D92">
        <v>301.92</v>
      </c>
      <c r="E92">
        <v>150</v>
      </c>
      <c r="F92" s="1" t="s">
        <v>226</v>
      </c>
    </row>
    <row r="93" spans="1:6" ht="12.75">
      <c r="A93">
        <v>90</v>
      </c>
      <c r="B93" s="1" t="s">
        <v>133</v>
      </c>
      <c r="C93" s="1" t="s">
        <v>233</v>
      </c>
      <c r="D93">
        <v>385.09</v>
      </c>
      <c r="E93">
        <v>150</v>
      </c>
      <c r="F93" s="1" t="s">
        <v>226</v>
      </c>
    </row>
    <row r="94" spans="1:6" ht="12.75">
      <c r="A94">
        <v>91</v>
      </c>
      <c r="B94" s="1" t="s">
        <v>133</v>
      </c>
      <c r="C94" s="1" t="s">
        <v>234</v>
      </c>
      <c r="D94">
        <v>297.31</v>
      </c>
      <c r="E94">
        <v>150</v>
      </c>
      <c r="F94" s="1" t="s">
        <v>226</v>
      </c>
    </row>
    <row r="95" spans="1:6" ht="12.75">
      <c r="A95">
        <v>92</v>
      </c>
      <c r="B95" s="1" t="s">
        <v>133</v>
      </c>
      <c r="C95" s="1" t="s">
        <v>235</v>
      </c>
      <c r="D95">
        <v>295.83</v>
      </c>
      <c r="E95">
        <v>150</v>
      </c>
      <c r="F95" s="1" t="s">
        <v>226</v>
      </c>
    </row>
    <row r="96" spans="1:6" ht="12.75">
      <c r="A96">
        <v>93</v>
      </c>
      <c r="B96" s="1" t="s">
        <v>133</v>
      </c>
      <c r="C96" s="1" t="s">
        <v>236</v>
      </c>
      <c r="D96">
        <v>254.89</v>
      </c>
      <c r="E96">
        <v>150</v>
      </c>
      <c r="F96" s="1" t="s">
        <v>226</v>
      </c>
    </row>
    <row r="97" spans="1:6" ht="12.75">
      <c r="A97">
        <v>94</v>
      </c>
      <c r="B97" s="1" t="s">
        <v>133</v>
      </c>
      <c r="C97" s="1" t="s">
        <v>237</v>
      </c>
      <c r="D97">
        <v>239.12</v>
      </c>
      <c r="E97">
        <v>150</v>
      </c>
      <c r="F97" s="1" t="s">
        <v>226</v>
      </c>
    </row>
    <row r="98" spans="1:6" ht="12.75">
      <c r="A98">
        <v>95</v>
      </c>
      <c r="B98" s="1" t="s">
        <v>133</v>
      </c>
      <c r="C98" s="1" t="s">
        <v>238</v>
      </c>
      <c r="D98">
        <v>70.13</v>
      </c>
      <c r="E98">
        <v>150</v>
      </c>
      <c r="F98" s="1" t="s">
        <v>226</v>
      </c>
    </row>
    <row r="99" spans="1:6" ht="12.75">
      <c r="A99">
        <v>96</v>
      </c>
      <c r="B99" s="1" t="s">
        <v>133</v>
      </c>
      <c r="C99" s="1" t="s">
        <v>239</v>
      </c>
      <c r="D99">
        <v>635</v>
      </c>
      <c r="E99">
        <v>150</v>
      </c>
      <c r="F99" s="1" t="s">
        <v>240</v>
      </c>
    </row>
    <row r="100" spans="1:6" ht="12.75">
      <c r="A100">
        <v>97</v>
      </c>
      <c r="B100" s="1" t="s">
        <v>133</v>
      </c>
      <c r="C100" s="1" t="s">
        <v>241</v>
      </c>
      <c r="D100">
        <v>173.96</v>
      </c>
      <c r="E100">
        <v>150</v>
      </c>
      <c r="F100" s="1" t="s">
        <v>240</v>
      </c>
    </row>
    <row r="101" spans="1:6" ht="12.75">
      <c r="A101">
        <v>98</v>
      </c>
      <c r="B101" s="1" t="s">
        <v>133</v>
      </c>
      <c r="C101" s="1" t="s">
        <v>242</v>
      </c>
      <c r="D101">
        <v>158.75</v>
      </c>
      <c r="E101">
        <v>150</v>
      </c>
      <c r="F101" s="1" t="s">
        <v>240</v>
      </c>
    </row>
    <row r="102" spans="1:6" ht="12.75">
      <c r="A102">
        <v>99</v>
      </c>
      <c r="B102" s="1" t="s">
        <v>133</v>
      </c>
      <c r="C102" s="1" t="s">
        <v>243</v>
      </c>
      <c r="D102">
        <v>74.66</v>
      </c>
      <c r="E102">
        <v>150</v>
      </c>
      <c r="F102" s="1" t="s">
        <v>240</v>
      </c>
    </row>
    <row r="103" spans="1:6" ht="12.75">
      <c r="A103">
        <v>100</v>
      </c>
      <c r="B103" s="1" t="s">
        <v>133</v>
      </c>
      <c r="C103" s="1" t="s">
        <v>244</v>
      </c>
      <c r="D103">
        <v>69.3</v>
      </c>
      <c r="E103">
        <v>150</v>
      </c>
      <c r="F103" s="1" t="s">
        <v>240</v>
      </c>
    </row>
    <row r="104" spans="1:6" ht="12.75">
      <c r="A104">
        <v>101</v>
      </c>
      <c r="B104" s="1" t="s">
        <v>133</v>
      </c>
      <c r="C104" s="1" t="s">
        <v>245</v>
      </c>
      <c r="D104">
        <v>175.36</v>
      </c>
      <c r="E104">
        <v>150</v>
      </c>
      <c r="F104" s="1" t="s">
        <v>240</v>
      </c>
    </row>
    <row r="105" spans="1:6" ht="12.75">
      <c r="A105">
        <v>102</v>
      </c>
      <c r="B105" s="1" t="s">
        <v>133</v>
      </c>
      <c r="C105" s="1" t="s">
        <v>247</v>
      </c>
      <c r="D105">
        <v>173.18</v>
      </c>
      <c r="E105">
        <v>150</v>
      </c>
      <c r="F105" s="1" t="s">
        <v>240</v>
      </c>
    </row>
    <row r="106" spans="1:6" ht="12.75">
      <c r="A106">
        <v>103</v>
      </c>
      <c r="B106" s="1" t="s">
        <v>133</v>
      </c>
      <c r="C106" s="1" t="s">
        <v>246</v>
      </c>
      <c r="D106">
        <v>169.35</v>
      </c>
      <c r="E106">
        <v>150</v>
      </c>
      <c r="F106" s="1" t="s">
        <v>240</v>
      </c>
    </row>
    <row r="107" spans="1:6" ht="12.75">
      <c r="A107">
        <v>104</v>
      </c>
      <c r="B107" s="1" t="s">
        <v>133</v>
      </c>
      <c r="C107" s="1" t="s">
        <v>248</v>
      </c>
      <c r="D107">
        <v>160.1</v>
      </c>
      <c r="E107">
        <v>150</v>
      </c>
      <c r="F107" s="1" t="s">
        <v>240</v>
      </c>
    </row>
    <row r="108" spans="1:6" ht="12.75">
      <c r="A108">
        <v>105</v>
      </c>
      <c r="B108" s="1" t="s">
        <v>133</v>
      </c>
      <c r="C108" s="1" t="s">
        <v>249</v>
      </c>
      <c r="D108">
        <v>79.3</v>
      </c>
      <c r="E108">
        <v>150</v>
      </c>
      <c r="F108" s="1" t="s">
        <v>240</v>
      </c>
    </row>
    <row r="109" spans="1:6" ht="12.75">
      <c r="A109">
        <v>106</v>
      </c>
      <c r="B109" s="1" t="s">
        <v>133</v>
      </c>
      <c r="C109" s="1" t="s">
        <v>250</v>
      </c>
      <c r="D109">
        <v>112.67</v>
      </c>
      <c r="E109">
        <v>150</v>
      </c>
      <c r="F109" s="1" t="s">
        <v>240</v>
      </c>
    </row>
    <row r="110" spans="1:6" ht="12.75">
      <c r="A110">
        <v>107</v>
      </c>
      <c r="B110" s="1" t="s">
        <v>133</v>
      </c>
      <c r="C110" s="1" t="s">
        <v>251</v>
      </c>
      <c r="D110">
        <v>98.3</v>
      </c>
      <c r="E110">
        <v>150</v>
      </c>
      <c r="F110" s="1" t="s">
        <v>240</v>
      </c>
    </row>
    <row r="111" spans="1:6" ht="12.75">
      <c r="A111">
        <v>108</v>
      </c>
      <c r="B111" s="1" t="s">
        <v>133</v>
      </c>
      <c r="C111" s="1" t="s">
        <v>252</v>
      </c>
      <c r="D111">
        <v>84.99</v>
      </c>
      <c r="E111">
        <v>150</v>
      </c>
      <c r="F111" s="1" t="s">
        <v>240</v>
      </c>
    </row>
    <row r="112" spans="1:6" ht="12.75">
      <c r="A112">
        <v>109</v>
      </c>
      <c r="B112" s="1" t="s">
        <v>133</v>
      </c>
      <c r="C112" s="1" t="s">
        <v>253</v>
      </c>
      <c r="D112">
        <v>71.19</v>
      </c>
      <c r="E112">
        <v>150</v>
      </c>
      <c r="F112" s="1" t="s">
        <v>240</v>
      </c>
    </row>
    <row r="113" spans="1:6" ht="12.75">
      <c r="A113">
        <v>110</v>
      </c>
      <c r="B113" s="1" t="s">
        <v>133</v>
      </c>
      <c r="C113" s="1" t="s">
        <v>254</v>
      </c>
      <c r="D113">
        <v>1062.37</v>
      </c>
      <c r="E113">
        <v>150</v>
      </c>
      <c r="F113" s="1" t="s">
        <v>240</v>
      </c>
    </row>
    <row r="114" spans="1:6" ht="12.75">
      <c r="A114">
        <v>111</v>
      </c>
      <c r="B114" s="1" t="s">
        <v>133</v>
      </c>
      <c r="C114" s="1" t="s">
        <v>255</v>
      </c>
      <c r="D114">
        <v>256.69</v>
      </c>
      <c r="E114">
        <v>150</v>
      </c>
      <c r="F114" s="1" t="s">
        <v>240</v>
      </c>
    </row>
    <row r="115" spans="1:6" ht="12.75">
      <c r="A115">
        <v>112</v>
      </c>
      <c r="B115" s="1" t="s">
        <v>133</v>
      </c>
      <c r="C115" s="1" t="s">
        <v>257</v>
      </c>
      <c r="D115">
        <v>678.75</v>
      </c>
      <c r="E115">
        <v>150</v>
      </c>
      <c r="F115" s="1" t="s">
        <v>240</v>
      </c>
    </row>
    <row r="116" spans="1:6" ht="12.75">
      <c r="A116">
        <v>113</v>
      </c>
      <c r="B116" s="1" t="s">
        <v>133</v>
      </c>
      <c r="C116" s="1" t="s">
        <v>258</v>
      </c>
      <c r="D116">
        <v>289.02</v>
      </c>
      <c r="E116">
        <v>150</v>
      </c>
      <c r="F116" s="1" t="s">
        <v>240</v>
      </c>
    </row>
    <row r="117" spans="1:6" ht="12.75">
      <c r="A117">
        <v>114</v>
      </c>
      <c r="B117" s="1" t="s">
        <v>133</v>
      </c>
      <c r="C117" s="1" t="s">
        <v>259</v>
      </c>
      <c r="D117">
        <v>222.91</v>
      </c>
      <c r="E117">
        <v>150</v>
      </c>
      <c r="F117" s="1" t="s">
        <v>240</v>
      </c>
    </row>
    <row r="118" spans="1:6" ht="12.75">
      <c r="A118">
        <v>115</v>
      </c>
      <c r="B118" s="1" t="s">
        <v>133</v>
      </c>
      <c r="C118" s="1" t="s">
        <v>260</v>
      </c>
      <c r="D118">
        <v>126.26</v>
      </c>
      <c r="E118">
        <v>150</v>
      </c>
      <c r="F118" s="1" t="s">
        <v>240</v>
      </c>
    </row>
    <row r="119" spans="1:6" ht="12.75">
      <c r="A119">
        <v>116</v>
      </c>
      <c r="B119" s="1" t="s">
        <v>133</v>
      </c>
      <c r="C119" s="1" t="s">
        <v>261</v>
      </c>
      <c r="D119">
        <v>113.33</v>
      </c>
      <c r="E119">
        <v>150</v>
      </c>
      <c r="F119" s="1" t="s">
        <v>240</v>
      </c>
    </row>
    <row r="120" spans="1:6" ht="12.75">
      <c r="A120">
        <v>117</v>
      </c>
      <c r="B120" s="1" t="s">
        <v>133</v>
      </c>
      <c r="C120" s="1" t="s">
        <v>262</v>
      </c>
      <c r="D120">
        <v>608.5</v>
      </c>
      <c r="E120">
        <v>150</v>
      </c>
      <c r="F120" s="1" t="s">
        <v>240</v>
      </c>
    </row>
    <row r="121" spans="1:6" ht="12.75">
      <c r="A121">
        <v>118</v>
      </c>
      <c r="B121" s="1" t="s">
        <v>133</v>
      </c>
      <c r="C121" s="1" t="s">
        <v>263</v>
      </c>
      <c r="D121">
        <v>217.16</v>
      </c>
      <c r="E121">
        <v>150</v>
      </c>
      <c r="F121" s="1" t="s">
        <v>240</v>
      </c>
    </row>
    <row r="122" spans="1:6" ht="12.75">
      <c r="A122">
        <v>119</v>
      </c>
      <c r="B122" s="1" t="s">
        <v>133</v>
      </c>
      <c r="C122" s="1" t="s">
        <v>264</v>
      </c>
      <c r="D122">
        <v>84.02</v>
      </c>
      <c r="E122">
        <v>150</v>
      </c>
      <c r="F122" s="1" t="s">
        <v>240</v>
      </c>
    </row>
    <row r="123" spans="1:6" ht="12.75">
      <c r="A123">
        <v>120</v>
      </c>
      <c r="B123" s="1" t="s">
        <v>133</v>
      </c>
      <c r="C123" s="1" t="s">
        <v>265</v>
      </c>
      <c r="D123">
        <v>111.02</v>
      </c>
      <c r="E123">
        <v>150</v>
      </c>
      <c r="F123" s="1" t="s">
        <v>240</v>
      </c>
    </row>
    <row r="124" spans="1:6" ht="12.75">
      <c r="A124">
        <v>121</v>
      </c>
      <c r="B124" s="1" t="s">
        <v>133</v>
      </c>
      <c r="C124" s="1" t="s">
        <v>266</v>
      </c>
      <c r="D124">
        <v>88.57</v>
      </c>
      <c r="E124">
        <v>150</v>
      </c>
      <c r="F124" s="1" t="s">
        <v>240</v>
      </c>
    </row>
    <row r="125" spans="1:6" ht="12.75">
      <c r="A125">
        <v>122</v>
      </c>
      <c r="B125" s="1" t="s">
        <v>133</v>
      </c>
      <c r="C125" s="1" t="s">
        <v>267</v>
      </c>
      <c r="D125">
        <v>698.85</v>
      </c>
      <c r="E125">
        <v>150</v>
      </c>
      <c r="F125" s="1" t="s">
        <v>281</v>
      </c>
    </row>
    <row r="126" spans="1:6" ht="12.75">
      <c r="A126">
        <v>123</v>
      </c>
      <c r="B126" s="1" t="s">
        <v>133</v>
      </c>
      <c r="C126" s="1" t="s">
        <v>268</v>
      </c>
      <c r="D126">
        <v>1019.25</v>
      </c>
      <c r="E126">
        <v>150</v>
      </c>
      <c r="F126" s="1" t="s">
        <v>281</v>
      </c>
    </row>
    <row r="127" spans="1:6" ht="12.75">
      <c r="A127">
        <v>124</v>
      </c>
      <c r="B127" s="1" t="s">
        <v>133</v>
      </c>
      <c r="C127" s="1" t="s">
        <v>269</v>
      </c>
      <c r="D127">
        <v>880.12</v>
      </c>
      <c r="E127">
        <v>150</v>
      </c>
      <c r="F127" s="1" t="s">
        <v>281</v>
      </c>
    </row>
    <row r="128" spans="1:6" ht="12.75">
      <c r="A128">
        <v>125</v>
      </c>
      <c r="B128" s="1" t="s">
        <v>133</v>
      </c>
      <c r="C128" s="1" t="s">
        <v>270</v>
      </c>
      <c r="D128">
        <v>604.15</v>
      </c>
      <c r="E128">
        <v>150</v>
      </c>
      <c r="F128" s="1" t="s">
        <v>240</v>
      </c>
    </row>
    <row r="129" spans="1:6" ht="12.75">
      <c r="A129">
        <v>126</v>
      </c>
      <c r="B129" s="1" t="s">
        <v>133</v>
      </c>
      <c r="C129" s="1" t="s">
        <v>271</v>
      </c>
      <c r="D129">
        <v>1086.45</v>
      </c>
      <c r="E129">
        <v>150</v>
      </c>
      <c r="F129" s="1" t="s">
        <v>281</v>
      </c>
    </row>
    <row r="130" spans="1:6" ht="12.75">
      <c r="A130">
        <v>127</v>
      </c>
      <c r="B130" s="1" t="s">
        <v>133</v>
      </c>
      <c r="C130" s="1" t="s">
        <v>272</v>
      </c>
      <c r="D130">
        <v>1104.28</v>
      </c>
      <c r="E130">
        <v>150</v>
      </c>
      <c r="F130" s="1" t="s">
        <v>281</v>
      </c>
    </row>
    <row r="131" spans="1:6" ht="12.75">
      <c r="A131">
        <v>128</v>
      </c>
      <c r="B131" s="1" t="s">
        <v>133</v>
      </c>
      <c r="C131" s="1" t="s">
        <v>273</v>
      </c>
      <c r="D131">
        <v>451.09</v>
      </c>
      <c r="E131">
        <v>150</v>
      </c>
      <c r="F131" s="1" t="s">
        <v>281</v>
      </c>
    </row>
    <row r="132" spans="1:6" ht="12.75">
      <c r="A132">
        <v>129</v>
      </c>
      <c r="B132" s="1" t="s">
        <v>133</v>
      </c>
      <c r="C132" s="1" t="s">
        <v>274</v>
      </c>
      <c r="D132">
        <v>186.19</v>
      </c>
      <c r="E132">
        <v>150</v>
      </c>
      <c r="F132" s="1" t="s">
        <v>240</v>
      </c>
    </row>
    <row r="133" spans="1:6" ht="25.5">
      <c r="A133">
        <v>130</v>
      </c>
      <c r="B133" s="1" t="s">
        <v>178</v>
      </c>
      <c r="C133" s="1" t="s">
        <v>275</v>
      </c>
      <c r="D133">
        <f>1377.67+255.7+49.02+671.16</f>
        <v>2353.55</v>
      </c>
      <c r="E133">
        <v>150</v>
      </c>
      <c r="F133" s="3" t="s">
        <v>276</v>
      </c>
    </row>
    <row r="134" spans="1:6" ht="12.75">
      <c r="A134">
        <v>131</v>
      </c>
      <c r="B134" s="1" t="s">
        <v>133</v>
      </c>
      <c r="C134" s="1" t="s">
        <v>277</v>
      </c>
      <c r="D134">
        <v>186.58</v>
      </c>
      <c r="E134">
        <v>150</v>
      </c>
      <c r="F134" s="1" t="s">
        <v>240</v>
      </c>
    </row>
    <row r="135" spans="1:6" ht="12.75">
      <c r="A135">
        <v>132</v>
      </c>
      <c r="B135" s="1" t="s">
        <v>133</v>
      </c>
      <c r="C135" s="1" t="s">
        <v>278</v>
      </c>
      <c r="D135" s="1">
        <v>182.36</v>
      </c>
      <c r="E135">
        <v>150</v>
      </c>
      <c r="F135" s="1" t="s">
        <v>240</v>
      </c>
    </row>
    <row r="136" spans="1:6" ht="12.75">
      <c r="A136">
        <v>133</v>
      </c>
      <c r="B136" s="1" t="s">
        <v>133</v>
      </c>
      <c r="C136" s="1" t="s">
        <v>279</v>
      </c>
      <c r="D136" s="1">
        <v>93.95</v>
      </c>
      <c r="E136">
        <v>150</v>
      </c>
      <c r="F136" s="1" t="s">
        <v>240</v>
      </c>
    </row>
    <row r="137" spans="1:6" ht="12.75">
      <c r="A137">
        <v>134</v>
      </c>
      <c r="B137" s="1" t="s">
        <v>133</v>
      </c>
      <c r="C137" s="1" t="s">
        <v>280</v>
      </c>
      <c r="D137" s="1">
        <v>101.62</v>
      </c>
      <c r="E137">
        <v>150</v>
      </c>
      <c r="F137" s="1" t="s">
        <v>240</v>
      </c>
    </row>
    <row r="138" spans="1:6" ht="12.75">
      <c r="A138">
        <v>135</v>
      </c>
      <c r="B138" s="1" t="s">
        <v>133</v>
      </c>
      <c r="C138" s="1" t="s">
        <v>282</v>
      </c>
      <c r="D138" s="1">
        <v>105.02</v>
      </c>
      <c r="E138">
        <v>150</v>
      </c>
      <c r="F138" s="1" t="s">
        <v>240</v>
      </c>
    </row>
    <row r="139" spans="1:6" ht="12.75">
      <c r="A139">
        <v>136</v>
      </c>
      <c r="B139" s="1" t="s">
        <v>133</v>
      </c>
      <c r="C139" s="1" t="s">
        <v>283</v>
      </c>
      <c r="D139" s="1">
        <v>670.66</v>
      </c>
      <c r="E139">
        <v>150</v>
      </c>
      <c r="F139" s="1" t="s">
        <v>281</v>
      </c>
    </row>
    <row r="140" spans="1:6" ht="12.75">
      <c r="A140">
        <v>137</v>
      </c>
      <c r="B140" s="1" t="s">
        <v>133</v>
      </c>
      <c r="C140" s="1" t="s">
        <v>284</v>
      </c>
      <c r="D140" s="1">
        <v>958.83</v>
      </c>
      <c r="E140">
        <v>150</v>
      </c>
      <c r="F140" s="1" t="s">
        <v>240</v>
      </c>
    </row>
    <row r="141" spans="1:6" ht="12.75">
      <c r="A141">
        <v>138</v>
      </c>
      <c r="B141" s="1" t="s">
        <v>133</v>
      </c>
      <c r="C141" s="1" t="s">
        <v>285</v>
      </c>
      <c r="D141" s="1">
        <v>327.37</v>
      </c>
      <c r="E141">
        <v>150</v>
      </c>
      <c r="F141" s="1" t="s">
        <v>286</v>
      </c>
    </row>
    <row r="142" spans="1:6" ht="12.75">
      <c r="A142">
        <v>139</v>
      </c>
      <c r="B142" s="1" t="s">
        <v>133</v>
      </c>
      <c r="C142" s="1" t="s">
        <v>287</v>
      </c>
      <c r="D142" s="1">
        <v>469.44</v>
      </c>
      <c r="E142">
        <v>150</v>
      </c>
      <c r="F142" s="1" t="s">
        <v>286</v>
      </c>
    </row>
    <row r="143" spans="1:6" ht="12.75">
      <c r="A143">
        <v>140</v>
      </c>
      <c r="B143" s="1" t="s">
        <v>133</v>
      </c>
      <c r="C143" s="1" t="s">
        <v>288</v>
      </c>
      <c r="D143" s="1">
        <v>136.06</v>
      </c>
      <c r="E143">
        <v>150</v>
      </c>
      <c r="F143" s="1" t="s">
        <v>286</v>
      </c>
    </row>
    <row r="144" spans="1:6" ht="12.75">
      <c r="A144">
        <v>141</v>
      </c>
      <c r="B144" s="1" t="s">
        <v>133</v>
      </c>
      <c r="C144" s="1" t="s">
        <v>289</v>
      </c>
      <c r="D144" s="1">
        <v>309.79</v>
      </c>
      <c r="E144">
        <v>150</v>
      </c>
      <c r="F144" s="1" t="s">
        <v>286</v>
      </c>
    </row>
    <row r="145" spans="1:6" ht="12.75">
      <c r="A145">
        <v>142</v>
      </c>
      <c r="B145" s="1" t="s">
        <v>133</v>
      </c>
      <c r="C145" s="1" t="s">
        <v>290</v>
      </c>
      <c r="D145" s="1">
        <v>140.08</v>
      </c>
      <c r="E145">
        <v>150</v>
      </c>
      <c r="F145" s="1" t="s">
        <v>286</v>
      </c>
    </row>
    <row r="146" spans="1:6" ht="12.75">
      <c r="A146">
        <v>143</v>
      </c>
      <c r="B146" s="1" t="s">
        <v>133</v>
      </c>
      <c r="C146" s="1" t="s">
        <v>291</v>
      </c>
      <c r="D146" s="1">
        <v>153.14</v>
      </c>
      <c r="E146">
        <v>150</v>
      </c>
      <c r="F146" s="1" t="s">
        <v>286</v>
      </c>
    </row>
    <row r="147" spans="1:6" ht="12.75">
      <c r="A147">
        <v>144</v>
      </c>
      <c r="B147" s="1" t="s">
        <v>133</v>
      </c>
      <c r="C147" s="1" t="s">
        <v>292</v>
      </c>
      <c r="D147" s="1">
        <v>108.05</v>
      </c>
      <c r="E147">
        <v>150</v>
      </c>
      <c r="F147" s="1" t="s">
        <v>286</v>
      </c>
    </row>
    <row r="148" spans="1:6" ht="12.75">
      <c r="A148">
        <v>145</v>
      </c>
      <c r="B148" s="1" t="s">
        <v>133</v>
      </c>
      <c r="C148" s="1" t="s">
        <v>293</v>
      </c>
      <c r="D148" s="1">
        <v>524.17</v>
      </c>
      <c r="E148">
        <v>150</v>
      </c>
      <c r="F148" s="1" t="s">
        <v>286</v>
      </c>
    </row>
    <row r="149" spans="1:6" ht="12.75">
      <c r="A149">
        <v>146</v>
      </c>
      <c r="B149" s="1" t="s">
        <v>133</v>
      </c>
      <c r="C149" s="1" t="s">
        <v>294</v>
      </c>
      <c r="D149" s="1">
        <v>507.58</v>
      </c>
      <c r="E149">
        <v>150</v>
      </c>
      <c r="F149" s="1" t="s">
        <v>286</v>
      </c>
    </row>
    <row r="150" spans="1:6" ht="12.75">
      <c r="A150">
        <v>147</v>
      </c>
      <c r="B150" s="1" t="s">
        <v>133</v>
      </c>
      <c r="C150" s="1" t="s">
        <v>313</v>
      </c>
      <c r="D150" s="1">
        <v>502.46</v>
      </c>
      <c r="E150">
        <v>150</v>
      </c>
      <c r="F150" s="1" t="s">
        <v>286</v>
      </c>
    </row>
    <row r="151" spans="1:6" ht="12.75">
      <c r="A151">
        <v>148</v>
      </c>
      <c r="B151" s="1" t="s">
        <v>133</v>
      </c>
      <c r="C151" s="1" t="s">
        <v>314</v>
      </c>
      <c r="D151" s="1">
        <v>904.71</v>
      </c>
      <c r="E151">
        <v>150</v>
      </c>
      <c r="F151" s="1" t="s">
        <v>315</v>
      </c>
    </row>
    <row r="152" spans="1:6" ht="12.75">
      <c r="A152">
        <v>149</v>
      </c>
      <c r="B152" s="1" t="s">
        <v>133</v>
      </c>
      <c r="C152" s="1" t="s">
        <v>316</v>
      </c>
      <c r="D152" s="1">
        <v>990.49</v>
      </c>
      <c r="E152">
        <v>150</v>
      </c>
      <c r="F152" s="1" t="s">
        <v>315</v>
      </c>
    </row>
    <row r="153" spans="1:6" ht="12.75">
      <c r="A153">
        <v>150</v>
      </c>
      <c r="B153" s="1" t="s">
        <v>133</v>
      </c>
      <c r="C153" s="1" t="s">
        <v>317</v>
      </c>
      <c r="D153" s="1">
        <v>804.55</v>
      </c>
      <c r="E153">
        <v>150</v>
      </c>
      <c r="F153" s="1" t="s">
        <v>315</v>
      </c>
    </row>
    <row r="154" spans="1:6" ht="12.75">
      <c r="A154">
        <v>151</v>
      </c>
      <c r="B154" s="1" t="s">
        <v>133</v>
      </c>
      <c r="C154" s="1" t="s">
        <v>318</v>
      </c>
      <c r="D154" s="1">
        <f>511.69+864.95</f>
        <v>1376.64</v>
      </c>
      <c r="E154">
        <v>150</v>
      </c>
      <c r="F154" s="1" t="s">
        <v>315</v>
      </c>
    </row>
    <row r="155" spans="1:6" ht="12.75">
      <c r="A155">
        <v>152</v>
      </c>
      <c r="B155" s="1" t="s">
        <v>133</v>
      </c>
      <c r="C155" s="1" t="s">
        <v>320</v>
      </c>
      <c r="D155" s="1">
        <f>206.71+122.17+77.54+56.74+49.32+70.45+61.84+103.73+88.35</f>
        <v>836.8500000000001</v>
      </c>
      <c r="E155">
        <v>150</v>
      </c>
      <c r="F155" s="1" t="s">
        <v>315</v>
      </c>
    </row>
    <row r="156" spans="1:6" ht="12.75">
      <c r="A156">
        <v>153</v>
      </c>
      <c r="B156" s="1" t="s">
        <v>133</v>
      </c>
      <c r="C156" s="1" t="s">
        <v>321</v>
      </c>
      <c r="D156" s="1">
        <v>483.99</v>
      </c>
      <c r="E156">
        <v>150</v>
      </c>
      <c r="F156" s="1" t="s">
        <v>315</v>
      </c>
    </row>
    <row r="157" spans="1:6" ht="12.75">
      <c r="A157">
        <v>154</v>
      </c>
      <c r="B157" s="1" t="s">
        <v>133</v>
      </c>
      <c r="C157" s="1" t="s">
        <v>319</v>
      </c>
      <c r="D157" s="1">
        <v>150.85</v>
      </c>
      <c r="E157">
        <v>150</v>
      </c>
      <c r="F157" s="1" t="s">
        <v>286</v>
      </c>
    </row>
    <row r="158" spans="1:6" ht="25.5">
      <c r="A158">
        <v>155</v>
      </c>
      <c r="B158" s="1" t="s">
        <v>133</v>
      </c>
      <c r="C158" s="1" t="s">
        <v>322</v>
      </c>
      <c r="D158" s="1">
        <v>2239.18</v>
      </c>
      <c r="E158">
        <v>150</v>
      </c>
      <c r="F158" s="3" t="s">
        <v>323</v>
      </c>
    </row>
    <row r="159" spans="1:6" ht="12.75">
      <c r="A159">
        <v>156</v>
      </c>
      <c r="B159" s="1" t="s">
        <v>133</v>
      </c>
      <c r="C159" s="1" t="s">
        <v>295</v>
      </c>
      <c r="D159" s="1">
        <v>191.98</v>
      </c>
      <c r="E159">
        <v>150</v>
      </c>
      <c r="F159" s="1" t="s">
        <v>301</v>
      </c>
    </row>
    <row r="160" spans="1:6" ht="12.75">
      <c r="A160">
        <v>157</v>
      </c>
      <c r="B160" s="1" t="s">
        <v>133</v>
      </c>
      <c r="C160" s="1" t="s">
        <v>296</v>
      </c>
      <c r="D160" s="1">
        <v>104.63</v>
      </c>
      <c r="E160">
        <v>150</v>
      </c>
      <c r="F160" s="1" t="s">
        <v>301</v>
      </c>
    </row>
    <row r="161" spans="1:6" ht="12.75">
      <c r="A161">
        <v>158</v>
      </c>
      <c r="B161" s="1" t="s">
        <v>133</v>
      </c>
      <c r="C161" s="1" t="s">
        <v>297</v>
      </c>
      <c r="D161" s="1">
        <v>158.64</v>
      </c>
      <c r="E161">
        <v>150</v>
      </c>
      <c r="F161" s="1" t="s">
        <v>301</v>
      </c>
    </row>
    <row r="162" spans="1:6" ht="12.75">
      <c r="A162">
        <v>159</v>
      </c>
      <c r="B162" s="1" t="s">
        <v>171</v>
      </c>
      <c r="C162" s="1" t="s">
        <v>298</v>
      </c>
      <c r="D162" s="1">
        <v>140.91</v>
      </c>
      <c r="E162">
        <v>150</v>
      </c>
      <c r="F162" s="1" t="s">
        <v>301</v>
      </c>
    </row>
    <row r="163" spans="1:6" ht="12.75">
      <c r="A163">
        <v>160</v>
      </c>
      <c r="B163" s="1" t="s">
        <v>133</v>
      </c>
      <c r="C163" s="1" t="s">
        <v>299</v>
      </c>
      <c r="D163" s="1">
        <v>166.35</v>
      </c>
      <c r="E163">
        <v>150</v>
      </c>
      <c r="F163" s="1" t="s">
        <v>301</v>
      </c>
    </row>
    <row r="164" spans="1:6" ht="12.75">
      <c r="A164">
        <v>161</v>
      </c>
      <c r="B164" s="1" t="s">
        <v>133</v>
      </c>
      <c r="C164" s="1" t="s">
        <v>300</v>
      </c>
      <c r="D164" s="1">
        <v>250.96</v>
      </c>
      <c r="E164">
        <v>150</v>
      </c>
      <c r="F164" s="1" t="s">
        <v>301</v>
      </c>
    </row>
    <row r="165" spans="1:6" ht="12.75">
      <c r="A165">
        <v>162</v>
      </c>
      <c r="B165" s="1" t="s">
        <v>133</v>
      </c>
      <c r="C165" s="1" t="s">
        <v>302</v>
      </c>
      <c r="D165" s="1">
        <v>351.77</v>
      </c>
      <c r="E165">
        <v>150</v>
      </c>
      <c r="F165" s="1" t="s">
        <v>301</v>
      </c>
    </row>
    <row r="166" spans="1:6" ht="12.75">
      <c r="A166">
        <v>163</v>
      </c>
      <c r="B166" s="1" t="s">
        <v>133</v>
      </c>
      <c r="C166" s="1" t="s">
        <v>303</v>
      </c>
      <c r="D166" s="1">
        <v>273.35</v>
      </c>
      <c r="E166">
        <v>150</v>
      </c>
      <c r="F166" s="1" t="s">
        <v>301</v>
      </c>
    </row>
    <row r="167" spans="1:6" ht="12.75">
      <c r="A167">
        <v>164</v>
      </c>
      <c r="B167" s="1" t="s">
        <v>133</v>
      </c>
      <c r="C167" s="1" t="s">
        <v>304</v>
      </c>
      <c r="D167" s="1">
        <v>307.73</v>
      </c>
      <c r="E167">
        <v>150</v>
      </c>
      <c r="F167" s="1" t="s">
        <v>301</v>
      </c>
    </row>
    <row r="168" spans="1:6" ht="12.75">
      <c r="A168">
        <v>165</v>
      </c>
      <c r="B168" s="1" t="s">
        <v>133</v>
      </c>
      <c r="C168" s="1" t="s">
        <v>306</v>
      </c>
      <c r="D168" s="1">
        <v>328.74</v>
      </c>
      <c r="E168">
        <v>150</v>
      </c>
      <c r="F168" s="1" t="s">
        <v>301</v>
      </c>
    </row>
    <row r="169" spans="1:6" ht="12.75">
      <c r="A169">
        <v>166</v>
      </c>
      <c r="B169" s="1" t="s">
        <v>133</v>
      </c>
      <c r="C169" s="1" t="s">
        <v>307</v>
      </c>
      <c r="D169" s="1">
        <v>252.74</v>
      </c>
      <c r="E169">
        <v>150</v>
      </c>
      <c r="F169" s="1" t="s">
        <v>301</v>
      </c>
    </row>
    <row r="170" spans="1:6" ht="12.75">
      <c r="A170">
        <v>167</v>
      </c>
      <c r="B170" s="1" t="s">
        <v>133</v>
      </c>
      <c r="C170" s="1" t="s">
        <v>308</v>
      </c>
      <c r="D170" s="1">
        <v>194.57</v>
      </c>
      <c r="E170">
        <v>150</v>
      </c>
      <c r="F170" s="1" t="s">
        <v>301</v>
      </c>
    </row>
    <row r="171" spans="1:6" ht="12.75">
      <c r="A171">
        <v>168</v>
      </c>
      <c r="B171" s="1" t="s">
        <v>133</v>
      </c>
      <c r="C171" s="1" t="s">
        <v>309</v>
      </c>
      <c r="D171" s="1">
        <v>378.06</v>
      </c>
      <c r="E171">
        <v>150</v>
      </c>
      <c r="F171" s="1" t="s">
        <v>301</v>
      </c>
    </row>
    <row r="172" spans="1:6" ht="12.75">
      <c r="A172">
        <v>169</v>
      </c>
      <c r="B172" s="1" t="s">
        <v>133</v>
      </c>
      <c r="C172" s="1" t="s">
        <v>305</v>
      </c>
      <c r="D172" s="1">
        <v>442.83</v>
      </c>
      <c r="E172">
        <v>150</v>
      </c>
      <c r="F172" s="1" t="s">
        <v>301</v>
      </c>
    </row>
    <row r="173" spans="1:6" ht="12.75">
      <c r="A173">
        <v>170</v>
      </c>
      <c r="B173" s="1" t="s">
        <v>133</v>
      </c>
      <c r="C173" s="1" t="s">
        <v>310</v>
      </c>
      <c r="D173" s="1">
        <v>461.21</v>
      </c>
      <c r="E173">
        <v>150</v>
      </c>
      <c r="F173" s="1" t="s">
        <v>301</v>
      </c>
    </row>
    <row r="174" spans="1:6" ht="12.75">
      <c r="A174">
        <v>171</v>
      </c>
      <c r="B174" s="1" t="s">
        <v>133</v>
      </c>
      <c r="C174" s="1" t="s">
        <v>311</v>
      </c>
      <c r="D174" s="1">
        <v>656.84</v>
      </c>
      <c r="E174">
        <v>150</v>
      </c>
      <c r="F174" s="1" t="s">
        <v>301</v>
      </c>
    </row>
    <row r="175" spans="1:6" ht="12.75">
      <c r="A175">
        <v>172</v>
      </c>
      <c r="B175" s="1" t="s">
        <v>133</v>
      </c>
      <c r="C175" s="1" t="s">
        <v>312</v>
      </c>
      <c r="D175" s="1">
        <v>404.09</v>
      </c>
      <c r="E175">
        <v>150</v>
      </c>
      <c r="F175" s="1" t="s">
        <v>301</v>
      </c>
    </row>
    <row r="176" spans="1:6" ht="12.75">
      <c r="A176">
        <v>173</v>
      </c>
      <c r="B176" s="1" t="s">
        <v>133</v>
      </c>
      <c r="C176" s="1" t="s">
        <v>319</v>
      </c>
      <c r="D176" s="1">
        <v>150.85</v>
      </c>
      <c r="E176">
        <v>150</v>
      </c>
      <c r="F176" s="1" t="s">
        <v>301</v>
      </c>
    </row>
    <row r="177" spans="1:6" ht="12.75">
      <c r="A177">
        <v>174</v>
      </c>
      <c r="B177" s="1" t="s">
        <v>133</v>
      </c>
      <c r="C177" s="1" t="s">
        <v>324</v>
      </c>
      <c r="D177" s="1">
        <v>156.67</v>
      </c>
      <c r="E177">
        <v>150</v>
      </c>
      <c r="F177" s="1" t="s">
        <v>301</v>
      </c>
    </row>
    <row r="178" spans="1:6" ht="12.75">
      <c r="A178">
        <v>175</v>
      </c>
      <c r="B178" s="1" t="s">
        <v>133</v>
      </c>
      <c r="C178" s="1" t="s">
        <v>325</v>
      </c>
      <c r="D178" s="1">
        <v>160.03</v>
      </c>
      <c r="E178">
        <v>150</v>
      </c>
      <c r="F178" s="1" t="s">
        <v>301</v>
      </c>
    </row>
    <row r="179" spans="1:6" ht="12.75">
      <c r="A179">
        <v>176</v>
      </c>
      <c r="B179" s="1" t="s">
        <v>133</v>
      </c>
      <c r="C179" s="1" t="s">
        <v>326</v>
      </c>
      <c r="D179" s="1">
        <v>151.9</v>
      </c>
      <c r="E179">
        <v>150</v>
      </c>
      <c r="F179" s="1" t="s">
        <v>301</v>
      </c>
    </row>
    <row r="180" spans="1:6" ht="12.75">
      <c r="A180">
        <v>177</v>
      </c>
      <c r="B180" s="1" t="s">
        <v>133</v>
      </c>
      <c r="C180" s="1" t="s">
        <v>327</v>
      </c>
      <c r="D180" s="1">
        <v>130.95</v>
      </c>
      <c r="E180">
        <v>150</v>
      </c>
      <c r="F180" s="1" t="s">
        <v>301</v>
      </c>
    </row>
    <row r="181" spans="1:6" ht="12.75">
      <c r="A181">
        <v>178</v>
      </c>
      <c r="B181" s="1" t="s">
        <v>133</v>
      </c>
      <c r="C181" s="1" t="s">
        <v>328</v>
      </c>
      <c r="D181" s="1">
        <v>112.38</v>
      </c>
      <c r="E181">
        <v>150</v>
      </c>
      <c r="F181" s="1" t="s">
        <v>301</v>
      </c>
    </row>
    <row r="182" spans="1:6" ht="25.5">
      <c r="A182">
        <v>179</v>
      </c>
      <c r="B182" s="1" t="s">
        <v>133</v>
      </c>
      <c r="C182" s="1" t="s">
        <v>329</v>
      </c>
      <c r="D182" s="1">
        <f>423.48+405.34+457.22</f>
        <v>1286.04</v>
      </c>
      <c r="E182">
        <v>150</v>
      </c>
      <c r="F182" s="3" t="s">
        <v>330</v>
      </c>
    </row>
    <row r="183" spans="1:6" ht="12.75">
      <c r="A183">
        <v>180</v>
      </c>
      <c r="B183" s="1" t="s">
        <v>133</v>
      </c>
      <c r="C183" s="1" t="s">
        <v>331</v>
      </c>
      <c r="D183" s="1">
        <v>555.68</v>
      </c>
      <c r="E183">
        <v>250</v>
      </c>
      <c r="F183" s="1" t="s">
        <v>332</v>
      </c>
    </row>
    <row r="184" spans="1:6" ht="12.75">
      <c r="A184">
        <v>181</v>
      </c>
      <c r="B184" s="1" t="s">
        <v>133</v>
      </c>
      <c r="C184" s="1" t="s">
        <v>333</v>
      </c>
      <c r="D184" s="1">
        <v>105.62</v>
      </c>
      <c r="E184">
        <v>150</v>
      </c>
      <c r="F184" s="1" t="s">
        <v>332</v>
      </c>
    </row>
    <row r="185" spans="1:6" ht="12.75">
      <c r="A185">
        <v>182</v>
      </c>
      <c r="B185" s="1" t="s">
        <v>133</v>
      </c>
      <c r="C185" s="1" t="s">
        <v>334</v>
      </c>
      <c r="D185" s="1">
        <v>184.44</v>
      </c>
      <c r="E185">
        <v>150</v>
      </c>
      <c r="F185" s="1" t="s">
        <v>332</v>
      </c>
    </row>
    <row r="186" spans="1:6" ht="12.75">
      <c r="A186">
        <v>183</v>
      </c>
      <c r="B186" s="1" t="s">
        <v>133</v>
      </c>
      <c r="C186" s="1" t="s">
        <v>335</v>
      </c>
      <c r="D186" s="1">
        <v>181.6</v>
      </c>
      <c r="E186">
        <v>150</v>
      </c>
      <c r="F186" s="1" t="s">
        <v>332</v>
      </c>
    </row>
    <row r="187" spans="1:6" ht="12.75">
      <c r="A187">
        <v>184</v>
      </c>
      <c r="B187" s="1" t="s">
        <v>133</v>
      </c>
      <c r="C187" s="1" t="s">
        <v>336</v>
      </c>
      <c r="D187">
        <f>255.94+143.13+547.84</f>
        <v>946.9100000000001</v>
      </c>
      <c r="E187">
        <v>150</v>
      </c>
      <c r="F187" s="1" t="s">
        <v>337</v>
      </c>
    </row>
    <row r="188" spans="1:6" ht="12.75">
      <c r="A188">
        <v>185</v>
      </c>
      <c r="B188" s="1" t="s">
        <v>133</v>
      </c>
      <c r="C188" s="1" t="s">
        <v>339</v>
      </c>
      <c r="D188">
        <v>69.43</v>
      </c>
      <c r="E188">
        <v>150</v>
      </c>
      <c r="F188" s="1" t="s">
        <v>338</v>
      </c>
    </row>
    <row r="189" spans="1:6" ht="12.75">
      <c r="A189">
        <v>186</v>
      </c>
      <c r="B189" s="1" t="s">
        <v>133</v>
      </c>
      <c r="C189" s="1" t="s">
        <v>340</v>
      </c>
      <c r="D189">
        <v>285.42</v>
      </c>
      <c r="E189">
        <v>150</v>
      </c>
      <c r="F189" s="1" t="s">
        <v>338</v>
      </c>
    </row>
    <row r="190" spans="1:6" ht="12.75">
      <c r="A190">
        <v>187</v>
      </c>
      <c r="B190" s="1" t="s">
        <v>133</v>
      </c>
      <c r="C190" s="1" t="s">
        <v>341</v>
      </c>
      <c r="D190">
        <v>304.7</v>
      </c>
      <c r="E190">
        <v>150</v>
      </c>
      <c r="F190" s="1" t="s">
        <v>338</v>
      </c>
    </row>
    <row r="191" spans="1:6" ht="12.75">
      <c r="A191">
        <v>188</v>
      </c>
      <c r="B191" s="1" t="s">
        <v>133</v>
      </c>
      <c r="C191" s="1" t="s">
        <v>342</v>
      </c>
      <c r="D191">
        <v>176.62</v>
      </c>
      <c r="E191">
        <v>150</v>
      </c>
      <c r="F191" s="1" t="s">
        <v>338</v>
      </c>
    </row>
    <row r="192" spans="1:6" ht="12.75">
      <c r="A192">
        <v>189</v>
      </c>
      <c r="B192" s="1" t="s">
        <v>133</v>
      </c>
      <c r="C192" s="1" t="s">
        <v>343</v>
      </c>
      <c r="D192">
        <v>186.76</v>
      </c>
      <c r="E192">
        <v>150</v>
      </c>
      <c r="F192" s="1" t="s">
        <v>338</v>
      </c>
    </row>
    <row r="193" spans="1:6" ht="12.75">
      <c r="A193">
        <v>190</v>
      </c>
      <c r="B193" s="1" t="s">
        <v>133</v>
      </c>
      <c r="C193" s="1" t="s">
        <v>344</v>
      </c>
      <c r="D193">
        <v>257.34</v>
      </c>
      <c r="E193">
        <v>150</v>
      </c>
      <c r="F193" s="1" t="s">
        <v>338</v>
      </c>
    </row>
    <row r="194" spans="1:6" ht="12.75">
      <c r="A194">
        <v>191</v>
      </c>
      <c r="B194" s="1" t="s">
        <v>133</v>
      </c>
      <c r="C194" s="1" t="s">
        <v>345</v>
      </c>
      <c r="D194">
        <v>120.32</v>
      </c>
      <c r="E194">
        <v>150</v>
      </c>
      <c r="F194" s="1" t="s">
        <v>338</v>
      </c>
    </row>
    <row r="195" spans="1:6" ht="12.75">
      <c r="A195">
        <v>192</v>
      </c>
      <c r="B195" s="1" t="s">
        <v>133</v>
      </c>
      <c r="C195" s="1" t="s">
        <v>346</v>
      </c>
      <c r="D195">
        <v>126.33</v>
      </c>
      <c r="E195">
        <v>150</v>
      </c>
      <c r="F195" s="1" t="s">
        <v>338</v>
      </c>
    </row>
    <row r="196" spans="1:6" ht="12.75">
      <c r="A196">
        <v>193</v>
      </c>
      <c r="B196" s="1" t="s">
        <v>133</v>
      </c>
      <c r="C196" s="1" t="s">
        <v>347</v>
      </c>
      <c r="D196">
        <v>261.06</v>
      </c>
      <c r="E196">
        <v>150</v>
      </c>
      <c r="F196" s="1" t="s">
        <v>338</v>
      </c>
    </row>
    <row r="197" spans="1:6" ht="12.75">
      <c r="A197">
        <v>194</v>
      </c>
      <c r="B197" s="1" t="s">
        <v>133</v>
      </c>
      <c r="C197" s="1" t="s">
        <v>348</v>
      </c>
      <c r="D197">
        <v>145.43</v>
      </c>
      <c r="E197">
        <v>150</v>
      </c>
      <c r="F197" s="1" t="s">
        <v>338</v>
      </c>
    </row>
    <row r="198" spans="1:6" ht="12.75">
      <c r="A198">
        <v>195</v>
      </c>
      <c r="B198" s="1" t="s">
        <v>133</v>
      </c>
      <c r="C198" s="1" t="s">
        <v>308</v>
      </c>
      <c r="D198">
        <v>206.43</v>
      </c>
      <c r="E198">
        <v>150</v>
      </c>
      <c r="F198" s="1" t="s">
        <v>338</v>
      </c>
    </row>
    <row r="199" spans="1:6" ht="12.75">
      <c r="A199">
        <v>196</v>
      </c>
      <c r="B199" s="1" t="s">
        <v>133</v>
      </c>
      <c r="C199" s="1" t="s">
        <v>349</v>
      </c>
      <c r="D199">
        <v>334.22</v>
      </c>
      <c r="E199">
        <v>150</v>
      </c>
      <c r="F199" s="1" t="s">
        <v>338</v>
      </c>
    </row>
    <row r="200" spans="1:6" ht="12.75">
      <c r="A200">
        <v>197</v>
      </c>
      <c r="B200" s="1" t="s">
        <v>133</v>
      </c>
      <c r="C200" s="1" t="s">
        <v>350</v>
      </c>
      <c r="D200">
        <v>720.24</v>
      </c>
      <c r="E200">
        <v>150</v>
      </c>
      <c r="F200" s="1" t="s">
        <v>351</v>
      </c>
    </row>
    <row r="201" spans="1:6" ht="12.75">
      <c r="A201">
        <v>198</v>
      </c>
      <c r="B201" s="1"/>
      <c r="C201" s="1" t="s">
        <v>353</v>
      </c>
      <c r="D201">
        <v>212.46</v>
      </c>
      <c r="E201">
        <v>150</v>
      </c>
      <c r="F201" s="1" t="s">
        <v>352</v>
      </c>
    </row>
    <row r="202" spans="1:6" ht="12.75">
      <c r="A202">
        <v>199</v>
      </c>
      <c r="B202" s="1" t="s">
        <v>133</v>
      </c>
      <c r="C202" s="1" t="s">
        <v>355</v>
      </c>
      <c r="D202">
        <v>426.99</v>
      </c>
      <c r="E202">
        <v>150</v>
      </c>
      <c r="F202" s="1" t="s">
        <v>352</v>
      </c>
    </row>
    <row r="203" spans="1:6" ht="12.75">
      <c r="A203">
        <v>200</v>
      </c>
      <c r="B203" s="1" t="s">
        <v>133</v>
      </c>
      <c r="C203" s="1" t="s">
        <v>354</v>
      </c>
      <c r="D203">
        <v>453.34</v>
      </c>
      <c r="E203">
        <v>150</v>
      </c>
      <c r="F203" s="1" t="s">
        <v>352</v>
      </c>
    </row>
    <row r="204" spans="1:6" ht="12.75">
      <c r="A204">
        <v>201</v>
      </c>
      <c r="B204" s="1" t="s">
        <v>133</v>
      </c>
      <c r="C204" s="1" t="s">
        <v>356</v>
      </c>
      <c r="D204">
        <v>203.55</v>
      </c>
      <c r="E204">
        <v>150</v>
      </c>
      <c r="F204" s="1" t="s">
        <v>352</v>
      </c>
    </row>
    <row r="205" spans="1:6" ht="12.75">
      <c r="A205">
        <v>202</v>
      </c>
      <c r="B205" s="1" t="s">
        <v>171</v>
      </c>
      <c r="C205" s="1" t="s">
        <v>357</v>
      </c>
      <c r="D205">
        <v>62.32</v>
      </c>
      <c r="E205">
        <v>150</v>
      </c>
      <c r="F205" s="1" t="s">
        <v>352</v>
      </c>
    </row>
    <row r="206" spans="1:6" ht="12.75">
      <c r="A206">
        <v>203</v>
      </c>
      <c r="B206" s="1" t="s">
        <v>171</v>
      </c>
      <c r="C206" s="1" t="s">
        <v>358</v>
      </c>
      <c r="D206">
        <v>82.11</v>
      </c>
      <c r="E206">
        <v>150</v>
      </c>
      <c r="F206" s="1" t="s">
        <v>352</v>
      </c>
    </row>
    <row r="207" spans="1:6" ht="12.75">
      <c r="A207">
        <v>204</v>
      </c>
      <c r="B207" s="1" t="s">
        <v>133</v>
      </c>
      <c r="C207" s="1" t="s">
        <v>359</v>
      </c>
      <c r="D207">
        <f>105.09+406.61</f>
        <v>511.70000000000005</v>
      </c>
      <c r="E207">
        <v>150</v>
      </c>
      <c r="F207" s="1" t="s">
        <v>352</v>
      </c>
    </row>
    <row r="208" spans="1:6" ht="12.75">
      <c r="A208">
        <v>205</v>
      </c>
      <c r="B208" s="1" t="s">
        <v>133</v>
      </c>
      <c r="C208" s="1" t="s">
        <v>360</v>
      </c>
      <c r="D208">
        <v>131.22</v>
      </c>
      <c r="E208">
        <v>150</v>
      </c>
      <c r="F208" s="1" t="s">
        <v>352</v>
      </c>
    </row>
    <row r="209" spans="1:6" ht="12.75">
      <c r="A209">
        <v>206</v>
      </c>
      <c r="B209" s="1" t="s">
        <v>133</v>
      </c>
      <c r="C209" s="1" t="s">
        <v>361</v>
      </c>
      <c r="D209">
        <v>179.31</v>
      </c>
      <c r="E209">
        <v>150</v>
      </c>
      <c r="F209" s="1" t="s">
        <v>352</v>
      </c>
    </row>
    <row r="210" spans="1:6" ht="12.75">
      <c r="A210">
        <v>207</v>
      </c>
      <c r="B210" s="1" t="s">
        <v>133</v>
      </c>
      <c r="C210" s="1" t="s">
        <v>362</v>
      </c>
      <c r="D210">
        <v>346.85</v>
      </c>
      <c r="E210">
        <v>150</v>
      </c>
      <c r="F210" s="1" t="s">
        <v>352</v>
      </c>
    </row>
    <row r="211" spans="1:6" ht="12.75">
      <c r="A211">
        <v>208</v>
      </c>
      <c r="B211" s="1" t="s">
        <v>133</v>
      </c>
      <c r="C211" s="1" t="s">
        <v>363</v>
      </c>
      <c r="D211">
        <v>260.21</v>
      </c>
      <c r="E211">
        <v>150</v>
      </c>
      <c r="F211" s="1" t="s">
        <v>352</v>
      </c>
    </row>
    <row r="212" spans="1:6" ht="12.75">
      <c r="A212">
        <v>209</v>
      </c>
      <c r="B212" s="1" t="s">
        <v>133</v>
      </c>
      <c r="C212" s="1" t="s">
        <v>364</v>
      </c>
      <c r="D212">
        <v>143.78</v>
      </c>
      <c r="E212">
        <v>150</v>
      </c>
      <c r="F212" s="1" t="s">
        <v>352</v>
      </c>
    </row>
    <row r="213" spans="1:6" ht="12.75">
      <c r="A213">
        <v>210</v>
      </c>
      <c r="B213" s="1" t="s">
        <v>133</v>
      </c>
      <c r="C213" s="1" t="s">
        <v>365</v>
      </c>
      <c r="D213">
        <v>139.66</v>
      </c>
      <c r="E213">
        <v>150</v>
      </c>
      <c r="F213" s="1" t="s">
        <v>352</v>
      </c>
    </row>
    <row r="214" spans="1:6" ht="12.75">
      <c r="A214">
        <v>211</v>
      </c>
      <c r="B214" s="1" t="s">
        <v>133</v>
      </c>
      <c r="C214" s="1" t="s">
        <v>366</v>
      </c>
      <c r="D214">
        <v>177.35</v>
      </c>
      <c r="E214">
        <v>150</v>
      </c>
      <c r="F214" s="1" t="s">
        <v>352</v>
      </c>
    </row>
    <row r="215" spans="1:6" ht="12.75">
      <c r="A215">
        <v>212</v>
      </c>
      <c r="B215" s="1" t="s">
        <v>133</v>
      </c>
      <c r="C215" s="1" t="s">
        <v>367</v>
      </c>
      <c r="D215">
        <v>170.39</v>
      </c>
      <c r="E215">
        <v>150</v>
      </c>
      <c r="F215" s="1" t="s">
        <v>352</v>
      </c>
    </row>
    <row r="216" spans="1:6" ht="12.75">
      <c r="A216">
        <v>213</v>
      </c>
      <c r="B216" s="1" t="s">
        <v>133</v>
      </c>
      <c r="C216" s="1" t="s">
        <v>368</v>
      </c>
      <c r="D216">
        <v>335.06</v>
      </c>
      <c r="E216">
        <v>150</v>
      </c>
      <c r="F216" s="1" t="s">
        <v>352</v>
      </c>
    </row>
    <row r="217" spans="1:6" ht="12.75">
      <c r="A217">
        <v>214</v>
      </c>
      <c r="B217" s="1" t="s">
        <v>133</v>
      </c>
      <c r="C217" s="1" t="s">
        <v>369</v>
      </c>
      <c r="D217">
        <v>421.78</v>
      </c>
      <c r="E217">
        <v>150</v>
      </c>
      <c r="F217" s="1" t="s">
        <v>352</v>
      </c>
    </row>
    <row r="218" spans="1:6" ht="12.75">
      <c r="A218">
        <v>215</v>
      </c>
      <c r="B218" s="1" t="s">
        <v>133</v>
      </c>
      <c r="C218" s="1" t="s">
        <v>370</v>
      </c>
      <c r="D218">
        <f>42.06+268.55+151.73</f>
        <v>462.34000000000003</v>
      </c>
      <c r="E218">
        <v>150</v>
      </c>
      <c r="F218" s="1" t="s">
        <v>371</v>
      </c>
    </row>
    <row r="219" spans="1:6" ht="12.75">
      <c r="A219">
        <v>216</v>
      </c>
      <c r="B219" s="1" t="s">
        <v>133</v>
      </c>
      <c r="C219" s="1" t="s">
        <v>372</v>
      </c>
      <c r="D219">
        <v>625.05</v>
      </c>
      <c r="E219">
        <v>150</v>
      </c>
      <c r="F219" s="1" t="s">
        <v>352</v>
      </c>
    </row>
    <row r="220" spans="1:6" ht="12.75">
      <c r="A220">
        <v>217</v>
      </c>
      <c r="B220" s="1" t="s">
        <v>133</v>
      </c>
      <c r="C220" s="1" t="s">
        <v>373</v>
      </c>
      <c r="D220">
        <v>614.07</v>
      </c>
      <c r="E220">
        <v>150</v>
      </c>
      <c r="F220" s="1" t="s">
        <v>352</v>
      </c>
    </row>
    <row r="221" spans="1:6" ht="12.75">
      <c r="A221">
        <v>218</v>
      </c>
      <c r="B221" s="1" t="s">
        <v>133</v>
      </c>
      <c r="C221" s="1" t="s">
        <v>536</v>
      </c>
      <c r="D221">
        <v>174.08</v>
      </c>
      <c r="E221">
        <v>150</v>
      </c>
      <c r="F221" s="1" t="s">
        <v>352</v>
      </c>
    </row>
    <row r="222" spans="1:6" ht="12.75">
      <c r="A222">
        <v>219</v>
      </c>
      <c r="B222" s="1" t="s">
        <v>133</v>
      </c>
      <c r="C222" s="1" t="s">
        <v>206</v>
      </c>
      <c r="D222">
        <v>294.47</v>
      </c>
      <c r="E222">
        <v>150</v>
      </c>
      <c r="F222" s="1" t="s">
        <v>537</v>
      </c>
    </row>
    <row r="223" spans="1:6" ht="12.75">
      <c r="A223">
        <v>220</v>
      </c>
      <c r="B223" s="1" t="s">
        <v>133</v>
      </c>
      <c r="C223" s="1" t="s">
        <v>168</v>
      </c>
      <c r="D223">
        <v>83.86</v>
      </c>
      <c r="E223">
        <v>150</v>
      </c>
      <c r="F223" s="1" t="s">
        <v>537</v>
      </c>
    </row>
    <row r="224" spans="1:6" ht="12.75">
      <c r="A224">
        <v>221</v>
      </c>
      <c r="B224" s="1" t="s">
        <v>133</v>
      </c>
      <c r="C224" s="1" t="s">
        <v>538</v>
      </c>
      <c r="D224">
        <v>142.78</v>
      </c>
      <c r="E224">
        <v>150</v>
      </c>
      <c r="F224" s="1" t="s">
        <v>537</v>
      </c>
    </row>
    <row r="225" spans="1:6" ht="12.75">
      <c r="A225">
        <v>222</v>
      </c>
      <c r="B225" s="1" t="s">
        <v>133</v>
      </c>
      <c r="C225" s="1" t="s">
        <v>539</v>
      </c>
      <c r="D225">
        <v>227.87</v>
      </c>
      <c r="E225">
        <v>150</v>
      </c>
      <c r="F225" s="1" t="s">
        <v>537</v>
      </c>
    </row>
    <row r="226" spans="1:6" ht="12.75">
      <c r="A226">
        <v>223</v>
      </c>
      <c r="B226" s="1" t="s">
        <v>133</v>
      </c>
      <c r="C226" s="1" t="s">
        <v>540</v>
      </c>
      <c r="D226">
        <v>522.04</v>
      </c>
      <c r="E226">
        <v>150</v>
      </c>
      <c r="F226" s="1" t="s">
        <v>537</v>
      </c>
    </row>
    <row r="227" spans="1:6" ht="12.75">
      <c r="A227">
        <v>224</v>
      </c>
      <c r="B227" s="1" t="s">
        <v>133</v>
      </c>
      <c r="C227" s="1" t="s">
        <v>541</v>
      </c>
      <c r="D227">
        <v>461</v>
      </c>
      <c r="E227">
        <v>150</v>
      </c>
      <c r="F227" s="1" t="s">
        <v>537</v>
      </c>
    </row>
    <row r="228" spans="1:6" ht="12.75">
      <c r="A228">
        <v>225</v>
      </c>
      <c r="B228" s="1" t="s">
        <v>133</v>
      </c>
      <c r="C228" s="1" t="s">
        <v>542</v>
      </c>
      <c r="D228">
        <v>227.1</v>
      </c>
      <c r="E228">
        <v>150</v>
      </c>
      <c r="F228" s="1" t="s">
        <v>537</v>
      </c>
    </row>
    <row r="229" spans="1:6" ht="12.75">
      <c r="A229">
        <v>226</v>
      </c>
      <c r="B229" s="1" t="s">
        <v>133</v>
      </c>
      <c r="C229" s="1" t="s">
        <v>543</v>
      </c>
      <c r="D229">
        <v>333.48</v>
      </c>
      <c r="E229">
        <v>150</v>
      </c>
      <c r="F229" s="1" t="s">
        <v>537</v>
      </c>
    </row>
    <row r="230" spans="1:6" ht="12.75">
      <c r="A230">
        <v>227</v>
      </c>
      <c r="B230" s="1" t="s">
        <v>133</v>
      </c>
      <c r="C230" s="1" t="s">
        <v>544</v>
      </c>
      <c r="D230">
        <v>507.41</v>
      </c>
      <c r="E230">
        <v>150</v>
      </c>
      <c r="F230" s="1" t="s">
        <v>537</v>
      </c>
    </row>
    <row r="231" spans="1:6" ht="12.75">
      <c r="A231">
        <v>228</v>
      </c>
      <c r="B231" s="1" t="s">
        <v>133</v>
      </c>
      <c r="C231" s="1" t="s">
        <v>545</v>
      </c>
      <c r="D231">
        <v>143.66</v>
      </c>
      <c r="E231">
        <v>150</v>
      </c>
      <c r="F231" s="1" t="s">
        <v>537</v>
      </c>
    </row>
    <row r="232" spans="1:6" ht="12.75">
      <c r="A232">
        <v>229</v>
      </c>
      <c r="B232" s="1" t="s">
        <v>133</v>
      </c>
      <c r="C232" s="1" t="s">
        <v>546</v>
      </c>
      <c r="D232">
        <v>484.52</v>
      </c>
      <c r="E232">
        <v>150</v>
      </c>
      <c r="F232" s="1" t="s">
        <v>537</v>
      </c>
    </row>
    <row r="233" spans="1:6" ht="12.75">
      <c r="A233">
        <v>230</v>
      </c>
      <c r="B233" s="1" t="s">
        <v>133</v>
      </c>
      <c r="C233" s="1" t="s">
        <v>547</v>
      </c>
      <c r="D233">
        <v>593.85</v>
      </c>
      <c r="E233">
        <v>150</v>
      </c>
      <c r="F233" s="1" t="s">
        <v>537</v>
      </c>
    </row>
    <row r="234" spans="1:6" ht="12.75">
      <c r="A234">
        <v>231</v>
      </c>
      <c r="B234" s="1" t="s">
        <v>133</v>
      </c>
      <c r="C234" s="1" t="s">
        <v>548</v>
      </c>
      <c r="D234">
        <v>296.35</v>
      </c>
      <c r="E234">
        <v>150</v>
      </c>
      <c r="F234" s="1" t="s">
        <v>537</v>
      </c>
    </row>
    <row r="235" spans="1:6" ht="12.75">
      <c r="A235">
        <v>232</v>
      </c>
      <c r="B235" s="1" t="s">
        <v>133</v>
      </c>
      <c r="C235" s="1" t="s">
        <v>549</v>
      </c>
      <c r="D235">
        <v>296.2</v>
      </c>
      <c r="E235">
        <v>150</v>
      </c>
      <c r="F235" s="1" t="s">
        <v>537</v>
      </c>
    </row>
    <row r="236" spans="1:6" ht="12.75">
      <c r="A236">
        <v>233</v>
      </c>
      <c r="B236" s="1" t="s">
        <v>133</v>
      </c>
      <c r="C236" s="1" t="s">
        <v>550</v>
      </c>
      <c r="D236">
        <v>496.74</v>
      </c>
      <c r="E236">
        <v>150</v>
      </c>
      <c r="F236" s="1" t="s">
        <v>537</v>
      </c>
    </row>
    <row r="237" spans="1:6" ht="12.75">
      <c r="A237">
        <v>234</v>
      </c>
      <c r="B237" s="1" t="s">
        <v>133</v>
      </c>
      <c r="C237" s="1" t="s">
        <v>551</v>
      </c>
      <c r="D237">
        <v>516.45</v>
      </c>
      <c r="E237">
        <v>150</v>
      </c>
      <c r="F237" s="1" t="s">
        <v>537</v>
      </c>
    </row>
    <row r="238" spans="1:6" ht="12.75">
      <c r="A238">
        <v>235</v>
      </c>
      <c r="B238" s="1" t="s">
        <v>133</v>
      </c>
      <c r="C238" s="1" t="s">
        <v>552</v>
      </c>
      <c r="D238">
        <v>515.49</v>
      </c>
      <c r="E238">
        <v>150</v>
      </c>
      <c r="F238" s="1" t="s">
        <v>537</v>
      </c>
    </row>
    <row r="239" spans="1:6" ht="12.75">
      <c r="A239">
        <v>236</v>
      </c>
      <c r="B239" s="1" t="s">
        <v>133</v>
      </c>
      <c r="C239" s="1" t="s">
        <v>553</v>
      </c>
      <c r="D239">
        <v>278.52</v>
      </c>
      <c r="E239">
        <v>150</v>
      </c>
      <c r="F239" s="1" t="s">
        <v>537</v>
      </c>
    </row>
    <row r="240" spans="1:6" ht="12.75">
      <c r="A240">
        <v>237</v>
      </c>
      <c r="B240" s="1" t="s">
        <v>133</v>
      </c>
      <c r="C240" s="1" t="s">
        <v>554</v>
      </c>
      <c r="D240">
        <v>271.44</v>
      </c>
      <c r="E240">
        <v>150</v>
      </c>
      <c r="F240" s="1" t="s">
        <v>537</v>
      </c>
    </row>
    <row r="241" spans="1:6" ht="12.75">
      <c r="A241">
        <v>238</v>
      </c>
      <c r="B241" s="1" t="s">
        <v>133</v>
      </c>
      <c r="C241" s="1" t="s">
        <v>555</v>
      </c>
      <c r="D241">
        <v>272.61</v>
      </c>
      <c r="E241">
        <v>150</v>
      </c>
      <c r="F241" s="1" t="s">
        <v>537</v>
      </c>
    </row>
    <row r="242" spans="1:6" ht="12.75">
      <c r="A242">
        <v>239</v>
      </c>
      <c r="B242" s="1" t="s">
        <v>133</v>
      </c>
      <c r="C242" s="1" t="s">
        <v>556</v>
      </c>
      <c r="D242">
        <f>199.02+185.33+392.97</f>
        <v>777.32</v>
      </c>
      <c r="E242">
        <v>150</v>
      </c>
      <c r="F242" s="1" t="s">
        <v>537</v>
      </c>
    </row>
    <row r="243" spans="1:6" ht="25.5">
      <c r="A243">
        <v>240</v>
      </c>
      <c r="B243" s="1" t="s">
        <v>979</v>
      </c>
      <c r="C243" s="3" t="s">
        <v>983</v>
      </c>
      <c r="D243">
        <v>528.95</v>
      </c>
      <c r="E243">
        <v>150</v>
      </c>
      <c r="F243" s="1" t="s">
        <v>537</v>
      </c>
    </row>
    <row r="244" spans="1:6" ht="12.75">
      <c r="A244">
        <v>241</v>
      </c>
      <c r="B244" s="1" t="s">
        <v>133</v>
      </c>
      <c r="C244" s="1" t="s">
        <v>282</v>
      </c>
      <c r="D244">
        <f>417.23+915.09</f>
        <v>1332.3200000000002</v>
      </c>
      <c r="E244">
        <v>150</v>
      </c>
      <c r="F244" s="1" t="s">
        <v>272</v>
      </c>
    </row>
    <row r="245" spans="1:6" ht="12.75">
      <c r="A245">
        <v>242</v>
      </c>
      <c r="B245" s="1" t="s">
        <v>133</v>
      </c>
      <c r="C245" s="1" t="s">
        <v>557</v>
      </c>
      <c r="D245">
        <v>687.65</v>
      </c>
      <c r="E245">
        <v>150</v>
      </c>
      <c r="F245" s="1" t="s">
        <v>272</v>
      </c>
    </row>
    <row r="246" spans="1:6" ht="12.75">
      <c r="A246">
        <v>243</v>
      </c>
      <c r="B246" s="1" t="s">
        <v>133</v>
      </c>
      <c r="C246" s="1" t="s">
        <v>558</v>
      </c>
      <c r="D246">
        <v>151.36</v>
      </c>
      <c r="E246">
        <v>150</v>
      </c>
      <c r="F246" s="1" t="s">
        <v>272</v>
      </c>
    </row>
    <row r="247" spans="1:6" ht="12.75">
      <c r="A247">
        <v>244</v>
      </c>
      <c r="B247" s="1" t="s">
        <v>133</v>
      </c>
      <c r="C247" s="1" t="s">
        <v>559</v>
      </c>
      <c r="D247">
        <v>126.68</v>
      </c>
      <c r="E247">
        <v>150</v>
      </c>
      <c r="F247" s="1" t="s">
        <v>272</v>
      </c>
    </row>
    <row r="248" spans="1:6" ht="12.75">
      <c r="A248">
        <v>245</v>
      </c>
      <c r="B248" s="1" t="s">
        <v>133</v>
      </c>
      <c r="C248" s="1" t="s">
        <v>560</v>
      </c>
      <c r="D248">
        <v>602.68</v>
      </c>
      <c r="E248">
        <v>150</v>
      </c>
      <c r="F248" s="1" t="s">
        <v>272</v>
      </c>
    </row>
    <row r="249" spans="1:6" ht="12.75">
      <c r="A249">
        <v>246</v>
      </c>
      <c r="B249" s="1" t="s">
        <v>133</v>
      </c>
      <c r="C249" s="1" t="s">
        <v>561</v>
      </c>
      <c r="D249">
        <v>208.78</v>
      </c>
      <c r="E249">
        <v>150</v>
      </c>
      <c r="F249" s="1" t="s">
        <v>272</v>
      </c>
    </row>
    <row r="250" spans="1:6" ht="12.75">
      <c r="A250">
        <v>247</v>
      </c>
      <c r="B250" s="1" t="s">
        <v>133</v>
      </c>
      <c r="C250" s="1" t="s">
        <v>562</v>
      </c>
      <c r="D250">
        <v>302.32</v>
      </c>
      <c r="E250">
        <v>150</v>
      </c>
      <c r="F250" s="1" t="s">
        <v>272</v>
      </c>
    </row>
    <row r="251" spans="1:6" ht="12.75">
      <c r="A251">
        <v>248</v>
      </c>
      <c r="B251" s="1" t="s">
        <v>133</v>
      </c>
      <c r="C251" s="1" t="s">
        <v>563</v>
      </c>
      <c r="D251">
        <v>638.58</v>
      </c>
      <c r="E251">
        <v>150</v>
      </c>
      <c r="F251" s="1" t="s">
        <v>272</v>
      </c>
    </row>
    <row r="252" spans="1:6" ht="12.75">
      <c r="A252">
        <v>249</v>
      </c>
      <c r="B252" s="1" t="s">
        <v>133</v>
      </c>
      <c r="C252" s="1" t="s">
        <v>564</v>
      </c>
      <c r="D252">
        <v>306.13</v>
      </c>
      <c r="E252">
        <v>150</v>
      </c>
      <c r="F252" s="1" t="s">
        <v>272</v>
      </c>
    </row>
    <row r="253" spans="1:6" ht="12.75">
      <c r="A253">
        <v>250</v>
      </c>
      <c r="B253" s="1" t="s">
        <v>133</v>
      </c>
      <c r="C253" s="1" t="s">
        <v>565</v>
      </c>
      <c r="D253">
        <v>359.85</v>
      </c>
      <c r="E253">
        <v>150</v>
      </c>
      <c r="F253" s="1" t="s">
        <v>272</v>
      </c>
    </row>
    <row r="254" spans="1:6" ht="12.75">
      <c r="A254">
        <v>251</v>
      </c>
      <c r="B254" s="1" t="s">
        <v>133</v>
      </c>
      <c r="C254" s="1" t="s">
        <v>962</v>
      </c>
      <c r="D254">
        <v>314.26</v>
      </c>
      <c r="E254">
        <v>150</v>
      </c>
      <c r="F254" s="1" t="s">
        <v>272</v>
      </c>
    </row>
    <row r="255" spans="1:6" ht="12.75">
      <c r="A255">
        <v>252</v>
      </c>
      <c r="B255" s="1" t="s">
        <v>133</v>
      </c>
      <c r="C255" s="1" t="s">
        <v>963</v>
      </c>
      <c r="D255">
        <v>161.82</v>
      </c>
      <c r="E255">
        <v>150</v>
      </c>
      <c r="F255" s="1" t="s">
        <v>272</v>
      </c>
    </row>
    <row r="256" spans="1:6" ht="12.75">
      <c r="A256">
        <v>253</v>
      </c>
      <c r="B256" s="1" t="s">
        <v>133</v>
      </c>
      <c r="C256" s="1" t="s">
        <v>964</v>
      </c>
      <c r="D256">
        <v>333.39</v>
      </c>
      <c r="E256">
        <v>150</v>
      </c>
      <c r="F256" s="1" t="s">
        <v>272</v>
      </c>
    </row>
    <row r="257" spans="1:6" ht="12.75">
      <c r="A257">
        <v>254</v>
      </c>
      <c r="B257" s="1" t="s">
        <v>133</v>
      </c>
      <c r="C257" s="1" t="s">
        <v>965</v>
      </c>
      <c r="D257" s="1">
        <v>220.38</v>
      </c>
      <c r="E257">
        <v>150</v>
      </c>
      <c r="F257" s="1" t="s">
        <v>272</v>
      </c>
    </row>
    <row r="258" spans="1:6" ht="12.75">
      <c r="A258">
        <v>255</v>
      </c>
      <c r="B258" s="1" t="s">
        <v>133</v>
      </c>
      <c r="C258" s="1" t="s">
        <v>566</v>
      </c>
      <c r="D258">
        <v>461.96</v>
      </c>
      <c r="E258">
        <v>150</v>
      </c>
      <c r="F258" s="1" t="s">
        <v>272</v>
      </c>
    </row>
    <row r="259" spans="1:6" ht="12.75">
      <c r="A259">
        <v>256</v>
      </c>
      <c r="B259" s="1" t="s">
        <v>171</v>
      </c>
      <c r="C259" s="1" t="s">
        <v>568</v>
      </c>
      <c r="D259">
        <v>191.88</v>
      </c>
      <c r="E259">
        <v>150</v>
      </c>
      <c r="F259" s="1" t="s">
        <v>569</v>
      </c>
    </row>
    <row r="260" spans="1:6" ht="12.75">
      <c r="A260">
        <v>257</v>
      </c>
      <c r="B260" s="1" t="s">
        <v>133</v>
      </c>
      <c r="C260" s="1" t="s">
        <v>567</v>
      </c>
      <c r="D260">
        <f>189.18+235.97</f>
        <v>425.15</v>
      </c>
      <c r="E260">
        <v>150</v>
      </c>
      <c r="F260" s="1" t="s">
        <v>569</v>
      </c>
    </row>
    <row r="261" spans="1:6" ht="12.75">
      <c r="A261">
        <v>258</v>
      </c>
      <c r="B261" s="1" t="s">
        <v>133</v>
      </c>
      <c r="C261" s="1" t="s">
        <v>570</v>
      </c>
      <c r="D261">
        <v>445.42</v>
      </c>
      <c r="E261">
        <v>150</v>
      </c>
      <c r="F261" s="1" t="s">
        <v>569</v>
      </c>
    </row>
    <row r="262" spans="1:6" ht="12.75">
      <c r="A262">
        <v>259</v>
      </c>
      <c r="B262" s="1" t="s">
        <v>133</v>
      </c>
      <c r="C262" s="1" t="s">
        <v>571</v>
      </c>
      <c r="D262">
        <f>454.63</f>
        <v>454.63</v>
      </c>
      <c r="E262">
        <v>150</v>
      </c>
      <c r="F262" s="1" t="s">
        <v>569</v>
      </c>
    </row>
    <row r="263" spans="1:6" ht="12.75">
      <c r="A263">
        <v>260</v>
      </c>
      <c r="B263" s="1" t="s">
        <v>133</v>
      </c>
      <c r="C263" s="1" t="s">
        <v>572</v>
      </c>
      <c r="D263">
        <v>378.71</v>
      </c>
      <c r="E263">
        <v>150</v>
      </c>
      <c r="F263" s="1" t="s">
        <v>569</v>
      </c>
    </row>
    <row r="264" spans="1:6" ht="12.75">
      <c r="A264">
        <v>261</v>
      </c>
      <c r="B264" s="1" t="s">
        <v>133</v>
      </c>
      <c r="C264" s="1" t="s">
        <v>573</v>
      </c>
      <c r="D264">
        <f>169.79+222.43</f>
        <v>392.22</v>
      </c>
      <c r="E264">
        <v>150</v>
      </c>
      <c r="F264" s="1" t="s">
        <v>581</v>
      </c>
    </row>
    <row r="265" spans="1:6" ht="12.75">
      <c r="A265">
        <v>262</v>
      </c>
      <c r="B265" s="1" t="s">
        <v>133</v>
      </c>
      <c r="C265" s="1" t="s">
        <v>574</v>
      </c>
      <c r="D265" s="1">
        <f>44.79+202.2</f>
        <v>246.98999999999998</v>
      </c>
      <c r="E265">
        <v>150</v>
      </c>
      <c r="F265" s="1" t="s">
        <v>569</v>
      </c>
    </row>
    <row r="266" spans="1:6" ht="12.75">
      <c r="A266">
        <v>263</v>
      </c>
      <c r="B266" s="1" t="s">
        <v>133</v>
      </c>
      <c r="C266" s="1" t="s">
        <v>575</v>
      </c>
      <c r="D266" s="1">
        <v>415.91</v>
      </c>
      <c r="E266">
        <v>150</v>
      </c>
      <c r="F266" s="1" t="s">
        <v>569</v>
      </c>
    </row>
    <row r="267" spans="1:6" ht="12.75">
      <c r="A267">
        <v>264</v>
      </c>
      <c r="B267" s="1" t="s">
        <v>133</v>
      </c>
      <c r="C267" s="1" t="s">
        <v>576</v>
      </c>
      <c r="D267" s="1">
        <v>673.49</v>
      </c>
      <c r="E267">
        <v>150</v>
      </c>
      <c r="F267" s="1" t="s">
        <v>578</v>
      </c>
    </row>
    <row r="268" spans="1:6" ht="12.75">
      <c r="A268">
        <v>265</v>
      </c>
      <c r="B268" s="1" t="s">
        <v>133</v>
      </c>
      <c r="C268" s="1" t="s">
        <v>577</v>
      </c>
      <c r="D268" s="1">
        <v>532.81</v>
      </c>
      <c r="E268">
        <v>150</v>
      </c>
      <c r="F268" s="1" t="s">
        <v>579</v>
      </c>
    </row>
    <row r="269" spans="1:6" ht="12.75">
      <c r="A269">
        <v>266</v>
      </c>
      <c r="B269" s="1" t="s">
        <v>133</v>
      </c>
      <c r="C269" s="1" t="s">
        <v>580</v>
      </c>
      <c r="D269" s="1">
        <v>272.18</v>
      </c>
      <c r="E269">
        <v>150</v>
      </c>
      <c r="F269" s="1" t="s">
        <v>579</v>
      </c>
    </row>
    <row r="270" spans="1:6" ht="12.75">
      <c r="A270">
        <v>267</v>
      </c>
      <c r="B270" s="1" t="s">
        <v>133</v>
      </c>
      <c r="C270" s="1" t="s">
        <v>582</v>
      </c>
      <c r="D270" s="1">
        <v>49.92</v>
      </c>
      <c r="E270">
        <v>150</v>
      </c>
      <c r="F270" s="1" t="s">
        <v>579</v>
      </c>
    </row>
    <row r="271" spans="1:6" ht="12.75">
      <c r="A271">
        <v>268</v>
      </c>
      <c r="B271" s="1" t="s">
        <v>133</v>
      </c>
      <c r="C271" s="1" t="s">
        <v>583</v>
      </c>
      <c r="D271" s="1">
        <v>227.22</v>
      </c>
      <c r="E271">
        <v>150</v>
      </c>
      <c r="F271" s="1" t="s">
        <v>579</v>
      </c>
    </row>
    <row r="272" spans="1:6" ht="12.75">
      <c r="A272">
        <v>269</v>
      </c>
      <c r="B272" s="1" t="s">
        <v>133</v>
      </c>
      <c r="C272" s="1" t="s">
        <v>584</v>
      </c>
      <c r="D272" s="1">
        <v>267.51</v>
      </c>
      <c r="E272">
        <v>150</v>
      </c>
      <c r="F272" s="1" t="s">
        <v>579</v>
      </c>
    </row>
    <row r="273" spans="1:6" ht="12.75">
      <c r="A273">
        <v>270</v>
      </c>
      <c r="B273" s="1" t="s">
        <v>133</v>
      </c>
      <c r="C273" s="1" t="s">
        <v>585</v>
      </c>
      <c r="D273">
        <f>527.47</f>
        <v>527.47</v>
      </c>
      <c r="E273">
        <v>150</v>
      </c>
      <c r="F273" s="1" t="s">
        <v>579</v>
      </c>
    </row>
    <row r="274" spans="1:6" ht="12.75">
      <c r="A274">
        <v>271</v>
      </c>
      <c r="B274" s="1" t="s">
        <v>133</v>
      </c>
      <c r="C274" s="1" t="s">
        <v>586</v>
      </c>
      <c r="D274">
        <v>349.77</v>
      </c>
      <c r="E274">
        <v>150</v>
      </c>
      <c r="F274" s="1" t="s">
        <v>579</v>
      </c>
    </row>
    <row r="275" spans="1:6" ht="12.75">
      <c r="A275">
        <v>272</v>
      </c>
      <c r="B275" s="1" t="s">
        <v>133</v>
      </c>
      <c r="C275" s="1" t="s">
        <v>587</v>
      </c>
      <c r="D275">
        <v>300.14</v>
      </c>
      <c r="E275">
        <v>150</v>
      </c>
      <c r="F275" s="1" t="s">
        <v>579</v>
      </c>
    </row>
    <row r="276" spans="1:6" ht="12.75">
      <c r="A276">
        <v>273</v>
      </c>
      <c r="B276" s="1" t="s">
        <v>133</v>
      </c>
      <c r="C276" s="1" t="s">
        <v>588</v>
      </c>
      <c r="D276">
        <v>212.58</v>
      </c>
      <c r="E276">
        <v>150</v>
      </c>
      <c r="F276" s="1" t="s">
        <v>579</v>
      </c>
    </row>
    <row r="277" spans="1:6" ht="12.75">
      <c r="A277">
        <v>274</v>
      </c>
      <c r="B277" s="1" t="s">
        <v>133</v>
      </c>
      <c r="C277" s="1" t="s">
        <v>589</v>
      </c>
      <c r="D277">
        <f>168.42*2</f>
        <v>336.84</v>
      </c>
      <c r="E277">
        <v>150</v>
      </c>
      <c r="F277" s="1" t="s">
        <v>579</v>
      </c>
    </row>
    <row r="278" spans="1:6" ht="12.75">
      <c r="A278">
        <v>275</v>
      </c>
      <c r="B278" s="1" t="s">
        <v>178</v>
      </c>
      <c r="C278" s="1" t="s">
        <v>590</v>
      </c>
      <c r="D278">
        <v>373.97</v>
      </c>
      <c r="E278">
        <v>150</v>
      </c>
      <c r="F278" s="1" t="s">
        <v>579</v>
      </c>
    </row>
    <row r="279" spans="1:6" ht="12.75">
      <c r="A279">
        <v>276</v>
      </c>
      <c r="B279" s="1" t="s">
        <v>133</v>
      </c>
      <c r="C279" s="1" t="s">
        <v>591</v>
      </c>
      <c r="D279">
        <v>146.28</v>
      </c>
      <c r="E279">
        <v>150</v>
      </c>
      <c r="F279" s="1" t="s">
        <v>579</v>
      </c>
    </row>
    <row r="280" spans="1:6" ht="12.75">
      <c r="A280">
        <v>277</v>
      </c>
      <c r="B280" s="1" t="s">
        <v>133</v>
      </c>
      <c r="C280" s="1" t="s">
        <v>592</v>
      </c>
      <c r="D280">
        <v>416.71</v>
      </c>
      <c r="E280">
        <v>150</v>
      </c>
      <c r="F280" s="1" t="s">
        <v>579</v>
      </c>
    </row>
    <row r="281" spans="1:6" ht="12.75">
      <c r="A281">
        <v>278</v>
      </c>
      <c r="B281" s="1" t="s">
        <v>133</v>
      </c>
      <c r="C281" s="1" t="s">
        <v>594</v>
      </c>
      <c r="D281">
        <v>119.1</v>
      </c>
      <c r="E281">
        <v>150</v>
      </c>
      <c r="F281" s="1" t="s">
        <v>593</v>
      </c>
    </row>
    <row r="282" spans="1:6" ht="12.75">
      <c r="A282">
        <v>279</v>
      </c>
      <c r="B282" s="1" t="s">
        <v>133</v>
      </c>
      <c r="C282" s="1" t="s">
        <v>595</v>
      </c>
      <c r="D282">
        <v>104.88</v>
      </c>
      <c r="E282">
        <v>150</v>
      </c>
      <c r="F282" s="1" t="s">
        <v>593</v>
      </c>
    </row>
    <row r="283" spans="1:6" ht="12.75">
      <c r="A283">
        <v>280</v>
      </c>
      <c r="B283" s="1" t="s">
        <v>133</v>
      </c>
      <c r="C283" s="1" t="s">
        <v>596</v>
      </c>
      <c r="D283">
        <v>265.5</v>
      </c>
      <c r="E283">
        <v>150</v>
      </c>
      <c r="F283" s="1" t="s">
        <v>593</v>
      </c>
    </row>
    <row r="284" spans="1:6" ht="12.75">
      <c r="A284">
        <v>281</v>
      </c>
      <c r="B284" s="1" t="s">
        <v>133</v>
      </c>
      <c r="C284" s="1" t="s">
        <v>597</v>
      </c>
      <c r="D284">
        <v>221.24</v>
      </c>
      <c r="E284">
        <v>150</v>
      </c>
      <c r="F284" s="1" t="s">
        <v>593</v>
      </c>
    </row>
    <row r="285" spans="1:6" ht="12.75">
      <c r="A285">
        <v>282</v>
      </c>
      <c r="B285" s="1" t="s">
        <v>133</v>
      </c>
      <c r="C285" s="1" t="s">
        <v>598</v>
      </c>
      <c r="D285">
        <v>311.05</v>
      </c>
      <c r="E285">
        <v>150</v>
      </c>
      <c r="F285" s="1" t="s">
        <v>593</v>
      </c>
    </row>
    <row r="286" spans="1:6" ht="12.75">
      <c r="A286">
        <v>283</v>
      </c>
      <c r="B286" s="1" t="s">
        <v>133</v>
      </c>
      <c r="C286" s="1" t="s">
        <v>599</v>
      </c>
      <c r="D286">
        <v>182.96</v>
      </c>
      <c r="E286">
        <v>150</v>
      </c>
      <c r="F286" s="1" t="s">
        <v>593</v>
      </c>
    </row>
    <row r="287" spans="1:6" ht="12.75">
      <c r="A287">
        <v>284</v>
      </c>
      <c r="B287" s="1" t="s">
        <v>133</v>
      </c>
      <c r="C287" s="1" t="s">
        <v>600</v>
      </c>
      <c r="D287">
        <v>163.4</v>
      </c>
      <c r="E287">
        <v>150</v>
      </c>
      <c r="F287" s="1" t="s">
        <v>593</v>
      </c>
    </row>
    <row r="288" spans="1:6" ht="12.75">
      <c r="A288">
        <v>285</v>
      </c>
      <c r="B288" s="1" t="s">
        <v>133</v>
      </c>
      <c r="C288" s="1" t="s">
        <v>601</v>
      </c>
      <c r="D288">
        <v>191.06</v>
      </c>
      <c r="E288">
        <v>150</v>
      </c>
      <c r="F288" s="1" t="s">
        <v>593</v>
      </c>
    </row>
    <row r="289" spans="1:6" ht="12.75">
      <c r="A289">
        <v>286</v>
      </c>
      <c r="B289" s="1" t="s">
        <v>133</v>
      </c>
      <c r="C289" s="1" t="s">
        <v>602</v>
      </c>
      <c r="D289">
        <v>194.43</v>
      </c>
      <c r="E289">
        <v>150</v>
      </c>
      <c r="F289" s="1" t="s">
        <v>593</v>
      </c>
    </row>
    <row r="290" spans="1:6" ht="12.75">
      <c r="A290">
        <v>287</v>
      </c>
      <c r="B290" s="1" t="s">
        <v>133</v>
      </c>
      <c r="C290" s="1" t="s">
        <v>603</v>
      </c>
      <c r="D290">
        <v>139.03</v>
      </c>
      <c r="E290">
        <v>150</v>
      </c>
      <c r="F290" s="1" t="s">
        <v>593</v>
      </c>
    </row>
    <row r="291" spans="1:6" ht="12.75">
      <c r="A291">
        <v>288</v>
      </c>
      <c r="B291" s="1" t="s">
        <v>133</v>
      </c>
      <c r="C291" s="1" t="s">
        <v>604</v>
      </c>
      <c r="D291">
        <v>294.18</v>
      </c>
      <c r="E291">
        <v>150</v>
      </c>
      <c r="F291" s="1" t="s">
        <v>593</v>
      </c>
    </row>
    <row r="292" spans="1:6" ht="12.75">
      <c r="A292">
        <v>289</v>
      </c>
      <c r="B292" s="1" t="s">
        <v>133</v>
      </c>
      <c r="C292" s="1" t="s">
        <v>605</v>
      </c>
      <c r="D292">
        <v>224.73</v>
      </c>
      <c r="E292">
        <v>150</v>
      </c>
      <c r="F292" s="1" t="s">
        <v>593</v>
      </c>
    </row>
    <row r="293" spans="1:6" ht="12.75">
      <c r="A293">
        <v>290</v>
      </c>
      <c r="B293" s="1" t="s">
        <v>133</v>
      </c>
      <c r="C293" s="1" t="s">
        <v>606</v>
      </c>
      <c r="D293">
        <v>114.99</v>
      </c>
      <c r="E293">
        <v>150</v>
      </c>
      <c r="F293" s="1" t="s">
        <v>593</v>
      </c>
    </row>
    <row r="294" spans="1:6" ht="12.75">
      <c r="A294">
        <v>291</v>
      </c>
      <c r="B294" s="1" t="s">
        <v>133</v>
      </c>
      <c r="C294" s="1" t="s">
        <v>607</v>
      </c>
      <c r="D294">
        <f>795.64</f>
        <v>795.64</v>
      </c>
      <c r="E294">
        <v>150</v>
      </c>
      <c r="F294" s="1" t="s">
        <v>593</v>
      </c>
    </row>
    <row r="295" spans="1:6" ht="12.75">
      <c r="A295">
        <v>292</v>
      </c>
      <c r="B295" s="1" t="s">
        <v>133</v>
      </c>
      <c r="C295" s="1" t="s">
        <v>608</v>
      </c>
      <c r="D295">
        <v>245.27</v>
      </c>
      <c r="E295">
        <v>150</v>
      </c>
      <c r="F295" s="1" t="s">
        <v>368</v>
      </c>
    </row>
    <row r="296" spans="1:6" ht="12.75">
      <c r="A296">
        <v>293</v>
      </c>
      <c r="B296" s="1" t="s">
        <v>133</v>
      </c>
      <c r="C296" s="1" t="s">
        <v>609</v>
      </c>
      <c r="D296">
        <f>245.77+139.61</f>
        <v>385.38</v>
      </c>
      <c r="E296">
        <v>150</v>
      </c>
      <c r="F296" s="1" t="s">
        <v>368</v>
      </c>
    </row>
    <row r="297" spans="1:6" ht="12.75">
      <c r="A297">
        <v>294</v>
      </c>
      <c r="B297" s="1" t="s">
        <v>133</v>
      </c>
      <c r="C297" s="1" t="s">
        <v>610</v>
      </c>
      <c r="D297">
        <v>246.3</v>
      </c>
      <c r="E297">
        <v>150</v>
      </c>
      <c r="F297" s="1" t="s">
        <v>368</v>
      </c>
    </row>
    <row r="298" spans="1:6" ht="12.75">
      <c r="A298">
        <v>295</v>
      </c>
      <c r="B298" s="1" t="s">
        <v>133</v>
      </c>
      <c r="C298" s="1" t="s">
        <v>611</v>
      </c>
      <c r="D298">
        <f>751.77</f>
        <v>751.77</v>
      </c>
      <c r="E298">
        <v>150</v>
      </c>
      <c r="F298" s="1" t="s">
        <v>368</v>
      </c>
    </row>
    <row r="299" spans="1:6" ht="12.75">
      <c r="A299">
        <v>296</v>
      </c>
      <c r="B299" s="1" t="s">
        <v>133</v>
      </c>
      <c r="C299" s="1" t="s">
        <v>612</v>
      </c>
      <c r="D299">
        <v>190.81</v>
      </c>
      <c r="E299">
        <v>150</v>
      </c>
      <c r="F299" s="1" t="s">
        <v>368</v>
      </c>
    </row>
    <row r="300" spans="1:6" ht="12.75">
      <c r="A300">
        <v>297</v>
      </c>
      <c r="B300" s="1" t="s">
        <v>133</v>
      </c>
      <c r="C300" s="1" t="s">
        <v>613</v>
      </c>
      <c r="D300">
        <v>266.1</v>
      </c>
      <c r="E300">
        <v>150</v>
      </c>
      <c r="F300" s="1" t="s">
        <v>368</v>
      </c>
    </row>
    <row r="301" spans="1:6" ht="12.75">
      <c r="A301">
        <v>298</v>
      </c>
      <c r="B301" s="1" t="s">
        <v>133</v>
      </c>
      <c r="C301" s="1" t="s">
        <v>614</v>
      </c>
      <c r="D301">
        <v>289.82</v>
      </c>
      <c r="E301">
        <v>150</v>
      </c>
      <c r="F301" s="1" t="s">
        <v>368</v>
      </c>
    </row>
    <row r="302" spans="1:6" ht="12.75">
      <c r="A302">
        <v>299</v>
      </c>
      <c r="B302" s="1" t="s">
        <v>133</v>
      </c>
      <c r="C302" s="1" t="s">
        <v>615</v>
      </c>
      <c r="D302">
        <v>107.27</v>
      </c>
      <c r="E302">
        <v>150</v>
      </c>
      <c r="F302" s="1" t="s">
        <v>368</v>
      </c>
    </row>
    <row r="303" spans="1:6" ht="12.75">
      <c r="A303">
        <v>300</v>
      </c>
      <c r="B303" s="1" t="s">
        <v>133</v>
      </c>
      <c r="C303" s="1" t="s">
        <v>616</v>
      </c>
      <c r="D303">
        <v>477.96</v>
      </c>
      <c r="E303">
        <v>150</v>
      </c>
      <c r="F303" s="1" t="s">
        <v>368</v>
      </c>
    </row>
    <row r="304" spans="1:6" ht="12.75">
      <c r="A304">
        <v>301</v>
      </c>
      <c r="B304" s="1" t="s">
        <v>178</v>
      </c>
      <c r="C304" s="1" t="s">
        <v>617</v>
      </c>
      <c r="D304">
        <v>325.52</v>
      </c>
      <c r="E304">
        <v>150</v>
      </c>
      <c r="F304" s="1" t="s">
        <v>368</v>
      </c>
    </row>
    <row r="305" spans="1:6" ht="12.75">
      <c r="A305">
        <v>302</v>
      </c>
      <c r="B305" s="1" t="s">
        <v>133</v>
      </c>
      <c r="C305" s="1" t="s">
        <v>618</v>
      </c>
      <c r="D305">
        <v>519.16</v>
      </c>
      <c r="E305">
        <v>150</v>
      </c>
      <c r="F305" s="1" t="s">
        <v>368</v>
      </c>
    </row>
    <row r="306" spans="1:6" ht="12.75">
      <c r="A306">
        <v>303</v>
      </c>
      <c r="B306" s="1" t="s">
        <v>133</v>
      </c>
      <c r="C306" s="1" t="s">
        <v>619</v>
      </c>
      <c r="D306">
        <v>178.96</v>
      </c>
      <c r="E306">
        <v>150</v>
      </c>
      <c r="F306" s="1" t="s">
        <v>368</v>
      </c>
    </row>
    <row r="307" spans="1:6" ht="12.75">
      <c r="A307">
        <v>304</v>
      </c>
      <c r="B307" s="1" t="s">
        <v>133</v>
      </c>
      <c r="C307" s="1" t="s">
        <v>620</v>
      </c>
      <c r="D307">
        <v>79.42</v>
      </c>
      <c r="E307">
        <v>150</v>
      </c>
      <c r="F307" s="1" t="s">
        <v>368</v>
      </c>
    </row>
    <row r="308" spans="1:6" ht="12.75">
      <c r="A308">
        <v>305</v>
      </c>
      <c r="B308" s="1" t="s">
        <v>133</v>
      </c>
      <c r="C308" s="1" t="s">
        <v>625</v>
      </c>
      <c r="D308">
        <v>197.91</v>
      </c>
      <c r="E308">
        <v>150</v>
      </c>
      <c r="F308" s="1" t="s">
        <v>368</v>
      </c>
    </row>
    <row r="309" spans="1:6" ht="12.75">
      <c r="A309">
        <v>306</v>
      </c>
      <c r="B309" s="1" t="s">
        <v>133</v>
      </c>
      <c r="C309" s="1" t="s">
        <v>624</v>
      </c>
      <c r="D309">
        <v>216.347</v>
      </c>
      <c r="E309">
        <v>150</v>
      </c>
      <c r="F309" s="1" t="s">
        <v>368</v>
      </c>
    </row>
    <row r="310" spans="1:6" ht="12.75">
      <c r="A310">
        <v>307</v>
      </c>
      <c r="B310" s="1" t="s">
        <v>133</v>
      </c>
      <c r="C310" s="1" t="s">
        <v>623</v>
      </c>
      <c r="D310">
        <v>194.84</v>
      </c>
      <c r="E310">
        <v>150</v>
      </c>
      <c r="F310" s="1" t="s">
        <v>368</v>
      </c>
    </row>
    <row r="311" spans="1:6" ht="12.75">
      <c r="A311">
        <v>308</v>
      </c>
      <c r="B311" s="1" t="s">
        <v>133</v>
      </c>
      <c r="C311" s="1" t="s">
        <v>621</v>
      </c>
      <c r="D311">
        <v>596.95</v>
      </c>
      <c r="E311">
        <v>150</v>
      </c>
      <c r="F311" s="1" t="s">
        <v>368</v>
      </c>
    </row>
    <row r="312" spans="1:6" ht="12.75">
      <c r="A312">
        <v>309</v>
      </c>
      <c r="B312" s="1" t="s">
        <v>133</v>
      </c>
      <c r="C312" s="1" t="s">
        <v>622</v>
      </c>
      <c r="D312">
        <v>266.46</v>
      </c>
      <c r="E312">
        <v>150</v>
      </c>
      <c r="F312" s="1" t="s">
        <v>368</v>
      </c>
    </row>
    <row r="313" spans="1:6" ht="12.75">
      <c r="A313">
        <v>310</v>
      </c>
      <c r="B313" s="1" t="s">
        <v>133</v>
      </c>
      <c r="C313" s="1" t="s">
        <v>627</v>
      </c>
      <c r="D313">
        <v>1079.9</v>
      </c>
      <c r="E313">
        <v>150</v>
      </c>
      <c r="F313" s="1" t="s">
        <v>626</v>
      </c>
    </row>
    <row r="314" spans="1:6" ht="12.75">
      <c r="A314">
        <v>311</v>
      </c>
      <c r="B314" s="1" t="s">
        <v>133</v>
      </c>
      <c r="C314" s="1" t="s">
        <v>628</v>
      </c>
      <c r="D314" s="1">
        <v>674.19</v>
      </c>
      <c r="E314">
        <v>150</v>
      </c>
      <c r="F314" s="1" t="s">
        <v>626</v>
      </c>
    </row>
    <row r="315" spans="1:6" ht="12.75">
      <c r="A315">
        <v>312</v>
      </c>
      <c r="B315" s="1" t="s">
        <v>133</v>
      </c>
      <c r="C315" s="1" t="s">
        <v>629</v>
      </c>
      <c r="D315" s="1">
        <v>705.06</v>
      </c>
      <c r="E315">
        <v>150</v>
      </c>
      <c r="F315" s="1" t="s">
        <v>626</v>
      </c>
    </row>
    <row r="316" spans="1:6" ht="12.75">
      <c r="A316">
        <v>313</v>
      </c>
      <c r="B316" s="1" t="s">
        <v>178</v>
      </c>
      <c r="C316" s="1" t="s">
        <v>630</v>
      </c>
      <c r="D316" s="1">
        <v>860.53</v>
      </c>
      <c r="E316">
        <v>150</v>
      </c>
      <c r="F316" s="1" t="s">
        <v>626</v>
      </c>
    </row>
    <row r="317" spans="1:6" ht="12.75">
      <c r="A317">
        <v>314</v>
      </c>
      <c r="B317" s="1" t="s">
        <v>133</v>
      </c>
      <c r="C317" s="1" t="s">
        <v>631</v>
      </c>
      <c r="D317" s="1">
        <v>537.65</v>
      </c>
      <c r="E317">
        <v>150</v>
      </c>
      <c r="F317" s="1" t="s">
        <v>626</v>
      </c>
    </row>
    <row r="318" spans="1:6" ht="12.75">
      <c r="A318">
        <v>315</v>
      </c>
      <c r="B318" s="1" t="s">
        <v>133</v>
      </c>
      <c r="C318" s="1" t="s">
        <v>632</v>
      </c>
      <c r="D318" s="1">
        <v>219.11</v>
      </c>
      <c r="E318">
        <v>150</v>
      </c>
      <c r="F318" s="1" t="s">
        <v>626</v>
      </c>
    </row>
    <row r="319" spans="1:6" ht="12.75">
      <c r="A319">
        <v>316</v>
      </c>
      <c r="B319" s="1" t="s">
        <v>133</v>
      </c>
      <c r="C319" s="1" t="s">
        <v>633</v>
      </c>
      <c r="D319" s="1">
        <v>453.6</v>
      </c>
      <c r="E319">
        <v>150</v>
      </c>
      <c r="F319" s="1" t="s">
        <v>626</v>
      </c>
    </row>
    <row r="320" spans="1:6" ht="12.75">
      <c r="A320">
        <v>317</v>
      </c>
      <c r="B320" s="1" t="s">
        <v>133</v>
      </c>
      <c r="C320" s="1" t="s">
        <v>634</v>
      </c>
      <c r="D320" s="1">
        <v>214.76</v>
      </c>
      <c r="E320">
        <v>150</v>
      </c>
      <c r="F320" s="1" t="s">
        <v>626</v>
      </c>
    </row>
    <row r="321" spans="1:6" ht="12.75">
      <c r="A321">
        <v>318</v>
      </c>
      <c r="B321" s="1" t="s">
        <v>133</v>
      </c>
      <c r="C321" s="1" t="s">
        <v>635</v>
      </c>
      <c r="D321" s="1">
        <v>223.76</v>
      </c>
      <c r="E321">
        <v>150</v>
      </c>
      <c r="F321" s="1" t="s">
        <v>626</v>
      </c>
    </row>
    <row r="322" spans="1:6" ht="12.75">
      <c r="A322">
        <v>319</v>
      </c>
      <c r="B322" s="1" t="s">
        <v>133</v>
      </c>
      <c r="C322" s="1" t="s">
        <v>636</v>
      </c>
      <c r="D322" s="1">
        <v>243.69</v>
      </c>
      <c r="E322">
        <v>150</v>
      </c>
      <c r="F322" s="1" t="s">
        <v>626</v>
      </c>
    </row>
    <row r="323" spans="1:6" ht="12.75">
      <c r="A323">
        <v>320</v>
      </c>
      <c r="B323" s="1" t="s">
        <v>133</v>
      </c>
      <c r="C323" s="1" t="s">
        <v>637</v>
      </c>
      <c r="D323" s="1">
        <v>249.04</v>
      </c>
      <c r="E323">
        <v>150</v>
      </c>
      <c r="F323" s="1" t="s">
        <v>626</v>
      </c>
    </row>
    <row r="324" spans="1:6" ht="12.75">
      <c r="A324">
        <v>321</v>
      </c>
      <c r="B324" s="1" t="s">
        <v>133</v>
      </c>
      <c r="C324" s="1" t="s">
        <v>638</v>
      </c>
      <c r="D324" s="1">
        <v>275.4</v>
      </c>
      <c r="E324">
        <v>150</v>
      </c>
      <c r="F324" s="1" t="s">
        <v>626</v>
      </c>
    </row>
    <row r="325" spans="1:6" ht="12.75">
      <c r="A325">
        <v>322</v>
      </c>
      <c r="B325" s="1" t="s">
        <v>133</v>
      </c>
      <c r="C325" s="1" t="s">
        <v>639</v>
      </c>
      <c r="D325" s="1">
        <v>310.14</v>
      </c>
      <c r="E325">
        <v>150</v>
      </c>
      <c r="F325" s="1" t="s">
        <v>626</v>
      </c>
    </row>
    <row r="326" spans="1:6" ht="12.75">
      <c r="A326">
        <v>323</v>
      </c>
      <c r="B326" s="1" t="s">
        <v>133</v>
      </c>
      <c r="C326" s="1" t="s">
        <v>640</v>
      </c>
      <c r="D326" s="1">
        <v>287.79</v>
      </c>
      <c r="E326">
        <v>150</v>
      </c>
      <c r="F326" s="1" t="s">
        <v>626</v>
      </c>
    </row>
    <row r="327" spans="1:6" ht="12.75">
      <c r="A327">
        <v>324</v>
      </c>
      <c r="B327" s="1" t="s">
        <v>133</v>
      </c>
      <c r="C327" s="1" t="s">
        <v>641</v>
      </c>
      <c r="D327" s="1">
        <v>284.76</v>
      </c>
      <c r="E327">
        <v>150</v>
      </c>
      <c r="F327" s="1" t="s">
        <v>626</v>
      </c>
    </row>
    <row r="328" spans="1:6" ht="12.75">
      <c r="A328">
        <v>325</v>
      </c>
      <c r="B328" s="1" t="s">
        <v>133</v>
      </c>
      <c r="C328" s="1" t="s">
        <v>642</v>
      </c>
      <c r="D328" s="1">
        <v>224.39</v>
      </c>
      <c r="E328">
        <v>150</v>
      </c>
      <c r="F328" s="1" t="s">
        <v>626</v>
      </c>
    </row>
    <row r="329" spans="1:6" ht="25.5">
      <c r="A329">
        <v>326</v>
      </c>
      <c r="B329" s="1" t="s">
        <v>643</v>
      </c>
      <c r="C329" s="3" t="s">
        <v>644</v>
      </c>
      <c r="D329" s="1">
        <v>1049.24</v>
      </c>
      <c r="E329">
        <v>150</v>
      </c>
      <c r="F329" s="1" t="s">
        <v>626</v>
      </c>
    </row>
    <row r="330" spans="1:6" ht="12.75">
      <c r="A330">
        <v>327</v>
      </c>
      <c r="B330" s="1" t="s">
        <v>133</v>
      </c>
      <c r="C330" s="1" t="s">
        <v>645</v>
      </c>
      <c r="D330" s="1">
        <v>191.65</v>
      </c>
      <c r="E330">
        <v>150</v>
      </c>
      <c r="F330" s="1" t="s">
        <v>626</v>
      </c>
    </row>
    <row r="331" spans="1:6" ht="12.75">
      <c r="A331">
        <v>328</v>
      </c>
      <c r="B331" s="1" t="s">
        <v>133</v>
      </c>
      <c r="C331" s="1" t="s">
        <v>646</v>
      </c>
      <c r="D331" s="1">
        <v>123.5</v>
      </c>
      <c r="E331">
        <v>150</v>
      </c>
      <c r="F331" s="1" t="s">
        <v>626</v>
      </c>
    </row>
    <row r="332" spans="1:6" ht="12.75">
      <c r="A332">
        <v>329</v>
      </c>
      <c r="B332" s="1" t="s">
        <v>183</v>
      </c>
      <c r="C332" s="1" t="s">
        <v>647</v>
      </c>
      <c r="D332" s="1">
        <v>737.29</v>
      </c>
      <c r="E332">
        <v>150</v>
      </c>
      <c r="F332" s="1" t="s">
        <v>368</v>
      </c>
    </row>
    <row r="333" spans="1:6" ht="12.75">
      <c r="A333">
        <v>330</v>
      </c>
      <c r="B333" s="1" t="s">
        <v>133</v>
      </c>
      <c r="C333" s="1" t="s">
        <v>648</v>
      </c>
      <c r="D333" s="1">
        <v>243.96</v>
      </c>
      <c r="E333">
        <v>150</v>
      </c>
      <c r="F333" s="1" t="s">
        <v>368</v>
      </c>
    </row>
    <row r="334" spans="1:6" ht="12.75">
      <c r="A334">
        <v>331</v>
      </c>
      <c r="B334" s="1" t="s">
        <v>133</v>
      </c>
      <c r="C334" s="1" t="s">
        <v>649</v>
      </c>
      <c r="D334" s="1">
        <v>437.32</v>
      </c>
      <c r="E334">
        <v>150</v>
      </c>
      <c r="F334" s="1" t="s">
        <v>368</v>
      </c>
    </row>
    <row r="335" spans="1:6" ht="12.75">
      <c r="A335">
        <v>332</v>
      </c>
      <c r="B335" s="1" t="s">
        <v>133</v>
      </c>
      <c r="C335" s="1" t="s">
        <v>650</v>
      </c>
      <c r="D335" s="1">
        <v>612.24</v>
      </c>
      <c r="E335">
        <v>150</v>
      </c>
      <c r="F335" s="1" t="s">
        <v>368</v>
      </c>
    </row>
    <row r="336" spans="1:6" ht="12.75">
      <c r="A336">
        <v>333</v>
      </c>
      <c r="B336" s="1" t="s">
        <v>178</v>
      </c>
      <c r="C336" s="1" t="s">
        <v>651</v>
      </c>
      <c r="D336" s="1">
        <v>707.49</v>
      </c>
      <c r="E336">
        <v>150</v>
      </c>
      <c r="F336" s="1" t="s">
        <v>368</v>
      </c>
    </row>
    <row r="337" spans="1:6" ht="12.75">
      <c r="A337">
        <v>334</v>
      </c>
      <c r="B337" s="1" t="s">
        <v>133</v>
      </c>
      <c r="C337" s="1" t="s">
        <v>652</v>
      </c>
      <c r="D337" s="1">
        <v>239.69</v>
      </c>
      <c r="E337">
        <v>150</v>
      </c>
      <c r="F337" s="1" t="s">
        <v>368</v>
      </c>
    </row>
    <row r="338" spans="1:6" ht="12.75">
      <c r="A338">
        <v>335</v>
      </c>
      <c r="B338" s="1" t="s">
        <v>133</v>
      </c>
      <c r="C338" s="1" t="s">
        <v>653</v>
      </c>
      <c r="D338" s="1">
        <v>487.53</v>
      </c>
      <c r="E338">
        <v>150</v>
      </c>
      <c r="F338" s="1" t="s">
        <v>368</v>
      </c>
    </row>
    <row r="339" spans="1:6" ht="12.75">
      <c r="A339">
        <v>336</v>
      </c>
      <c r="B339" s="1" t="s">
        <v>133</v>
      </c>
      <c r="C339" s="1" t="s">
        <v>654</v>
      </c>
      <c r="D339" s="1">
        <v>451.63</v>
      </c>
      <c r="E339">
        <v>150</v>
      </c>
      <c r="F339" s="1" t="s">
        <v>368</v>
      </c>
    </row>
    <row r="340" spans="1:6" ht="12.75">
      <c r="A340">
        <v>337</v>
      </c>
      <c r="B340" s="1" t="s">
        <v>133</v>
      </c>
      <c r="C340" s="1" t="s">
        <v>655</v>
      </c>
      <c r="D340">
        <f>169.31+317.4</f>
        <v>486.71</v>
      </c>
      <c r="E340">
        <v>150</v>
      </c>
      <c r="F340" s="1" t="s">
        <v>368</v>
      </c>
    </row>
    <row r="341" spans="1:6" ht="12.75">
      <c r="A341">
        <v>338</v>
      </c>
      <c r="B341" s="1" t="s">
        <v>133</v>
      </c>
      <c r="C341" s="1" t="s">
        <v>656</v>
      </c>
      <c r="D341">
        <v>505.51</v>
      </c>
      <c r="E341">
        <v>150</v>
      </c>
      <c r="F341" s="1" t="s">
        <v>368</v>
      </c>
    </row>
    <row r="342" spans="1:6" ht="12.75">
      <c r="A342">
        <v>339</v>
      </c>
      <c r="B342" s="1" t="s">
        <v>133</v>
      </c>
      <c r="C342" s="1" t="s">
        <v>657</v>
      </c>
      <c r="D342">
        <v>407.59</v>
      </c>
      <c r="E342">
        <v>150</v>
      </c>
      <c r="F342" s="1" t="s">
        <v>368</v>
      </c>
    </row>
    <row r="343" spans="1:6" ht="12.75">
      <c r="A343">
        <v>340</v>
      </c>
      <c r="B343" s="1" t="s">
        <v>133</v>
      </c>
      <c r="C343" s="1" t="s">
        <v>658</v>
      </c>
      <c r="D343">
        <v>244.82</v>
      </c>
      <c r="E343">
        <v>150</v>
      </c>
      <c r="F343" s="1" t="s">
        <v>368</v>
      </c>
    </row>
    <row r="344" spans="1:6" ht="12.75">
      <c r="A344">
        <v>341</v>
      </c>
      <c r="B344" s="1" t="s">
        <v>133</v>
      </c>
      <c r="C344" s="1" t="s">
        <v>168</v>
      </c>
      <c r="D344">
        <v>118.15</v>
      </c>
      <c r="E344">
        <v>150</v>
      </c>
      <c r="F344" s="1" t="s">
        <v>659</v>
      </c>
    </row>
    <row r="345" spans="1:6" ht="12.75">
      <c r="A345">
        <v>342</v>
      </c>
      <c r="B345" s="1" t="s">
        <v>133</v>
      </c>
      <c r="C345" s="1" t="s">
        <v>660</v>
      </c>
      <c r="D345">
        <v>517.5</v>
      </c>
      <c r="E345">
        <v>150</v>
      </c>
      <c r="F345" s="1" t="s">
        <v>659</v>
      </c>
    </row>
    <row r="346" spans="1:6" ht="12.75">
      <c r="A346">
        <v>343</v>
      </c>
      <c r="B346" s="1" t="s">
        <v>133</v>
      </c>
      <c r="C346" s="1" t="s">
        <v>661</v>
      </c>
      <c r="D346">
        <v>359.44</v>
      </c>
      <c r="E346">
        <v>150</v>
      </c>
      <c r="F346" s="1" t="s">
        <v>659</v>
      </c>
    </row>
    <row r="347" spans="1:6" ht="12.75">
      <c r="A347">
        <v>344</v>
      </c>
      <c r="B347" s="1" t="s">
        <v>133</v>
      </c>
      <c r="C347" s="1" t="s">
        <v>662</v>
      </c>
      <c r="D347">
        <v>222.75</v>
      </c>
      <c r="E347">
        <v>150</v>
      </c>
      <c r="F347" s="1" t="s">
        <v>659</v>
      </c>
    </row>
    <row r="348" spans="1:6" ht="12.75">
      <c r="A348">
        <v>345</v>
      </c>
      <c r="B348" s="1" t="s">
        <v>133</v>
      </c>
      <c r="C348" s="1" t="s">
        <v>663</v>
      </c>
      <c r="D348">
        <v>161</v>
      </c>
      <c r="E348">
        <v>150</v>
      </c>
      <c r="F348" s="1" t="s">
        <v>659</v>
      </c>
    </row>
    <row r="349" spans="1:6" ht="12.75">
      <c r="A349">
        <v>346</v>
      </c>
      <c r="B349" s="1" t="s">
        <v>133</v>
      </c>
      <c r="C349" s="1" t="s">
        <v>664</v>
      </c>
      <c r="D349">
        <v>84.54</v>
      </c>
      <c r="E349">
        <v>150</v>
      </c>
      <c r="F349" s="1" t="s">
        <v>659</v>
      </c>
    </row>
    <row r="350" spans="1:6" ht="12.75">
      <c r="A350">
        <v>347</v>
      </c>
      <c r="B350" s="1" t="s">
        <v>133</v>
      </c>
      <c r="C350" s="1" t="s">
        <v>665</v>
      </c>
      <c r="D350">
        <v>137.01</v>
      </c>
      <c r="E350">
        <v>150</v>
      </c>
      <c r="F350" s="1" t="s">
        <v>659</v>
      </c>
    </row>
    <row r="351" spans="1:6" ht="12.75">
      <c r="A351">
        <v>348</v>
      </c>
      <c r="B351" s="1" t="s">
        <v>133</v>
      </c>
      <c r="C351" s="1" t="s">
        <v>666</v>
      </c>
      <c r="D351">
        <v>240.39</v>
      </c>
      <c r="E351">
        <v>150</v>
      </c>
      <c r="F351" s="1" t="s">
        <v>659</v>
      </c>
    </row>
    <row r="352" spans="1:6" ht="12.75">
      <c r="A352">
        <v>349</v>
      </c>
      <c r="B352" s="1" t="s">
        <v>133</v>
      </c>
      <c r="C352" s="1" t="s">
        <v>667</v>
      </c>
      <c r="D352">
        <v>231.19</v>
      </c>
      <c r="E352">
        <v>150</v>
      </c>
      <c r="F352" s="1" t="s">
        <v>659</v>
      </c>
    </row>
    <row r="353" spans="1:6" ht="12.75">
      <c r="A353">
        <v>350</v>
      </c>
      <c r="B353" s="1" t="s">
        <v>133</v>
      </c>
      <c r="C353" s="1" t="s">
        <v>668</v>
      </c>
      <c r="D353">
        <v>498.97</v>
      </c>
      <c r="E353">
        <v>150</v>
      </c>
      <c r="F353" s="1" t="s">
        <v>659</v>
      </c>
    </row>
    <row r="354" spans="1:6" ht="12.75">
      <c r="A354">
        <v>351</v>
      </c>
      <c r="B354" s="1" t="s">
        <v>133</v>
      </c>
      <c r="C354" s="1" t="s">
        <v>669</v>
      </c>
      <c r="D354">
        <f>226.93+157.38</f>
        <v>384.31</v>
      </c>
      <c r="E354">
        <v>150</v>
      </c>
      <c r="F354" s="1" t="s">
        <v>659</v>
      </c>
    </row>
    <row r="355" spans="1:6" ht="12.75">
      <c r="A355">
        <v>352</v>
      </c>
      <c r="B355" s="1" t="s">
        <v>133</v>
      </c>
      <c r="C355" s="1" t="s">
        <v>670</v>
      </c>
      <c r="D355">
        <v>483.72</v>
      </c>
      <c r="E355">
        <v>150</v>
      </c>
      <c r="F355" s="1" t="s">
        <v>659</v>
      </c>
    </row>
    <row r="356" spans="1:6" ht="12.75">
      <c r="A356">
        <v>353</v>
      </c>
      <c r="B356" s="1" t="s">
        <v>133</v>
      </c>
      <c r="C356" s="1" t="s">
        <v>671</v>
      </c>
      <c r="D356">
        <v>499.56</v>
      </c>
      <c r="E356">
        <v>150</v>
      </c>
      <c r="F356" s="1" t="s">
        <v>659</v>
      </c>
    </row>
    <row r="357" spans="1:6" ht="12.75">
      <c r="A357">
        <v>354</v>
      </c>
      <c r="B357" s="1" t="s">
        <v>133</v>
      </c>
      <c r="C357" s="1" t="s">
        <v>672</v>
      </c>
      <c r="D357" s="1">
        <v>643.89</v>
      </c>
      <c r="E357">
        <v>150</v>
      </c>
      <c r="F357" s="1" t="s">
        <v>659</v>
      </c>
    </row>
    <row r="358" spans="1:6" ht="12.75">
      <c r="A358">
        <v>355</v>
      </c>
      <c r="B358" s="1" t="s">
        <v>674</v>
      </c>
      <c r="C358" s="1" t="s">
        <v>673</v>
      </c>
      <c r="D358" s="1">
        <v>96.2</v>
      </c>
      <c r="E358">
        <v>150</v>
      </c>
      <c r="F358" s="1" t="s">
        <v>659</v>
      </c>
    </row>
    <row r="359" spans="1:6" ht="12.75">
      <c r="A359">
        <v>356</v>
      </c>
      <c r="B359" s="1" t="s">
        <v>133</v>
      </c>
      <c r="C359" s="1" t="s">
        <v>675</v>
      </c>
      <c r="D359" s="1">
        <v>1983.22</v>
      </c>
      <c r="E359">
        <v>150</v>
      </c>
      <c r="F359" s="1" t="s">
        <v>676</v>
      </c>
    </row>
    <row r="360" spans="1:6" ht="12.75">
      <c r="A360">
        <v>357</v>
      </c>
      <c r="B360" s="1" t="s">
        <v>133</v>
      </c>
      <c r="C360" s="1" t="s">
        <v>677</v>
      </c>
      <c r="D360" s="1">
        <v>884.24</v>
      </c>
      <c r="E360">
        <v>150</v>
      </c>
      <c r="F360" s="1" t="s">
        <v>678</v>
      </c>
    </row>
    <row r="361" spans="1:6" ht="12.75">
      <c r="A361">
        <v>358</v>
      </c>
      <c r="B361" s="1" t="s">
        <v>133</v>
      </c>
      <c r="C361" s="1" t="s">
        <v>680</v>
      </c>
      <c r="D361" s="1">
        <v>225.03</v>
      </c>
      <c r="E361">
        <v>150</v>
      </c>
      <c r="F361" s="1" t="s">
        <v>679</v>
      </c>
    </row>
    <row r="362" spans="1:6" ht="12.75">
      <c r="A362">
        <v>359</v>
      </c>
      <c r="B362" s="1" t="s">
        <v>133</v>
      </c>
      <c r="C362" s="1" t="s">
        <v>681</v>
      </c>
      <c r="D362" s="1">
        <v>145.12</v>
      </c>
      <c r="E362">
        <v>150</v>
      </c>
      <c r="F362" s="1" t="s">
        <v>679</v>
      </c>
    </row>
    <row r="363" spans="1:6" ht="12.75">
      <c r="A363">
        <v>360</v>
      </c>
      <c r="B363" s="1" t="s">
        <v>133</v>
      </c>
      <c r="C363" s="1" t="s">
        <v>682</v>
      </c>
      <c r="D363" s="1">
        <v>2045.57</v>
      </c>
      <c r="E363">
        <v>150</v>
      </c>
      <c r="F363" s="1" t="s">
        <v>683</v>
      </c>
    </row>
    <row r="364" spans="1:6" ht="12.75">
      <c r="A364">
        <v>361</v>
      </c>
      <c r="B364" s="1" t="s">
        <v>133</v>
      </c>
      <c r="C364" s="1" t="s">
        <v>684</v>
      </c>
      <c r="D364" s="1">
        <v>1049.8</v>
      </c>
      <c r="E364">
        <v>150</v>
      </c>
      <c r="F364" s="1" t="s">
        <v>685</v>
      </c>
    </row>
    <row r="365" spans="1:6" ht="12.75">
      <c r="A365">
        <v>362</v>
      </c>
      <c r="B365" s="1" t="s">
        <v>133</v>
      </c>
      <c r="C365" s="1" t="s">
        <v>686</v>
      </c>
      <c r="D365" s="1">
        <v>275.26</v>
      </c>
      <c r="E365">
        <v>150</v>
      </c>
      <c r="F365" s="1" t="s">
        <v>679</v>
      </c>
    </row>
    <row r="366" spans="1:6" ht="12.75">
      <c r="A366">
        <v>363</v>
      </c>
      <c r="B366" s="1" t="s">
        <v>133</v>
      </c>
      <c r="C366" s="1" t="s">
        <v>687</v>
      </c>
      <c r="D366" s="1">
        <v>772.28</v>
      </c>
      <c r="E366">
        <v>150</v>
      </c>
      <c r="F366" s="1" t="s">
        <v>688</v>
      </c>
    </row>
    <row r="367" spans="1:6" ht="12.75">
      <c r="A367">
        <v>364</v>
      </c>
      <c r="B367" s="1" t="s">
        <v>133</v>
      </c>
      <c r="C367" s="1" t="s">
        <v>690</v>
      </c>
      <c r="D367" s="1">
        <v>653.66</v>
      </c>
      <c r="E367">
        <v>150</v>
      </c>
      <c r="F367" s="1" t="s">
        <v>689</v>
      </c>
    </row>
    <row r="368" spans="1:6" ht="12.75">
      <c r="A368">
        <v>365</v>
      </c>
      <c r="B368" s="1" t="s">
        <v>133</v>
      </c>
      <c r="C368" s="1" t="s">
        <v>691</v>
      </c>
      <c r="D368" s="1">
        <v>682.86</v>
      </c>
      <c r="E368">
        <v>150</v>
      </c>
      <c r="F368" s="1" t="s">
        <v>689</v>
      </c>
    </row>
    <row r="369" spans="1:6" ht="12.75">
      <c r="A369">
        <v>366</v>
      </c>
      <c r="B369" s="1" t="s">
        <v>133</v>
      </c>
      <c r="C369" s="1" t="s">
        <v>692</v>
      </c>
      <c r="D369" s="1">
        <v>626.59</v>
      </c>
      <c r="E369">
        <v>150</v>
      </c>
      <c r="F369" s="1" t="s">
        <v>689</v>
      </c>
    </row>
    <row r="370" spans="1:6" ht="12.75">
      <c r="A370">
        <v>367</v>
      </c>
      <c r="B370" s="1" t="s">
        <v>133</v>
      </c>
      <c r="C370" s="1" t="s">
        <v>693</v>
      </c>
      <c r="D370" s="1">
        <v>123.94</v>
      </c>
      <c r="E370">
        <v>150</v>
      </c>
      <c r="F370" s="1" t="s">
        <v>689</v>
      </c>
    </row>
    <row r="371" spans="1:6" ht="12.75">
      <c r="A371">
        <v>368</v>
      </c>
      <c r="B371" s="1" t="s">
        <v>133</v>
      </c>
      <c r="C371" s="1" t="s">
        <v>694</v>
      </c>
      <c r="D371">
        <f>294.22+1098</f>
        <v>1392.22</v>
      </c>
      <c r="E371">
        <v>150</v>
      </c>
      <c r="F371" s="1" t="s">
        <v>695</v>
      </c>
    </row>
    <row r="372" spans="1:6" ht="12.75">
      <c r="A372">
        <v>369</v>
      </c>
      <c r="B372" s="1" t="s">
        <v>133</v>
      </c>
      <c r="C372" s="1" t="s">
        <v>698</v>
      </c>
      <c r="D372">
        <v>298.56</v>
      </c>
      <c r="E372">
        <v>150</v>
      </c>
      <c r="F372" s="1" t="s">
        <v>695</v>
      </c>
    </row>
    <row r="373" spans="1:6" ht="12.75">
      <c r="A373">
        <v>370</v>
      </c>
      <c r="B373" s="1" t="s">
        <v>133</v>
      </c>
      <c r="C373" s="1" t="s">
        <v>699</v>
      </c>
      <c r="D373">
        <v>342.53</v>
      </c>
      <c r="E373">
        <v>150</v>
      </c>
      <c r="F373" s="1" t="s">
        <v>695</v>
      </c>
    </row>
    <row r="374" spans="1:6" ht="12.75">
      <c r="A374">
        <v>371</v>
      </c>
      <c r="B374" s="1" t="s">
        <v>171</v>
      </c>
      <c r="C374" s="1" t="s">
        <v>620</v>
      </c>
      <c r="D374">
        <v>89.89</v>
      </c>
      <c r="E374">
        <v>150</v>
      </c>
      <c r="F374" s="1" t="s">
        <v>695</v>
      </c>
    </row>
    <row r="375" spans="1:6" ht="12.75">
      <c r="A375">
        <v>372</v>
      </c>
      <c r="B375" s="1" t="s">
        <v>171</v>
      </c>
      <c r="C375" s="1" t="s">
        <v>206</v>
      </c>
      <c r="D375">
        <v>78.73</v>
      </c>
      <c r="E375">
        <v>150</v>
      </c>
      <c r="F375" s="1" t="s">
        <v>695</v>
      </c>
    </row>
    <row r="376" spans="1:6" ht="12.75">
      <c r="A376">
        <v>373</v>
      </c>
      <c r="B376" s="1" t="s">
        <v>133</v>
      </c>
      <c r="C376" s="1" t="s">
        <v>700</v>
      </c>
      <c r="D376">
        <v>204.51</v>
      </c>
      <c r="E376">
        <v>150</v>
      </c>
      <c r="F376" s="1" t="s">
        <v>695</v>
      </c>
    </row>
    <row r="377" spans="1:6" ht="12.75">
      <c r="A377">
        <v>374</v>
      </c>
      <c r="B377" s="1" t="s">
        <v>133</v>
      </c>
      <c r="C377" s="1" t="s">
        <v>701</v>
      </c>
      <c r="D377">
        <v>692.1</v>
      </c>
      <c r="E377">
        <v>150</v>
      </c>
      <c r="F377" s="1" t="s">
        <v>717</v>
      </c>
    </row>
    <row r="378" spans="1:6" ht="12.75">
      <c r="A378">
        <v>375</v>
      </c>
      <c r="B378" s="1" t="s">
        <v>133</v>
      </c>
      <c r="C378" s="1" t="s">
        <v>702</v>
      </c>
      <c r="D378">
        <v>649.36</v>
      </c>
      <c r="E378">
        <v>150</v>
      </c>
      <c r="F378" s="1" t="s">
        <v>717</v>
      </c>
    </row>
    <row r="379" spans="1:6" ht="12.75">
      <c r="A379">
        <v>376</v>
      </c>
      <c r="B379" s="1" t="s">
        <v>171</v>
      </c>
      <c r="C379" s="1" t="s">
        <v>703</v>
      </c>
      <c r="D379">
        <v>46.07</v>
      </c>
      <c r="E379">
        <v>150</v>
      </c>
      <c r="F379" s="1" t="s">
        <v>717</v>
      </c>
    </row>
    <row r="380" spans="1:6" ht="12.75">
      <c r="A380">
        <v>377</v>
      </c>
      <c r="B380" s="1" t="s">
        <v>133</v>
      </c>
      <c r="C380" s="1" t="s">
        <v>704</v>
      </c>
      <c r="D380">
        <v>93.44</v>
      </c>
      <c r="E380">
        <v>150</v>
      </c>
      <c r="F380" s="1" t="s">
        <v>717</v>
      </c>
    </row>
    <row r="381" spans="1:6" ht="12.75">
      <c r="A381">
        <v>378</v>
      </c>
      <c r="B381" s="1" t="s">
        <v>133</v>
      </c>
      <c r="C381" s="1" t="s">
        <v>705</v>
      </c>
      <c r="D381">
        <v>234.84</v>
      </c>
      <c r="E381">
        <v>150</v>
      </c>
      <c r="F381" s="1" t="s">
        <v>717</v>
      </c>
    </row>
    <row r="382" spans="1:6" ht="12.75">
      <c r="A382">
        <v>379</v>
      </c>
      <c r="B382" s="1" t="s">
        <v>178</v>
      </c>
      <c r="C382" s="1" t="s">
        <v>369</v>
      </c>
      <c r="D382">
        <v>491.95</v>
      </c>
      <c r="E382">
        <v>150</v>
      </c>
      <c r="F382" s="1" t="s">
        <v>717</v>
      </c>
    </row>
    <row r="383" spans="1:6" ht="12.75">
      <c r="A383">
        <v>380</v>
      </c>
      <c r="B383" s="1" t="s">
        <v>706</v>
      </c>
      <c r="C383" s="1" t="s">
        <v>707</v>
      </c>
      <c r="D383">
        <v>94.54</v>
      </c>
      <c r="E383">
        <v>150</v>
      </c>
      <c r="F383" s="1" t="s">
        <v>717</v>
      </c>
    </row>
    <row r="384" spans="1:6" ht="12.75">
      <c r="A384">
        <v>381</v>
      </c>
      <c r="B384" s="1" t="s">
        <v>133</v>
      </c>
      <c r="C384" s="1" t="s">
        <v>708</v>
      </c>
      <c r="D384">
        <v>162.34</v>
      </c>
      <c r="E384">
        <v>150</v>
      </c>
      <c r="F384" s="1" t="s">
        <v>717</v>
      </c>
    </row>
    <row r="385" spans="1:6" ht="12.75">
      <c r="A385">
        <v>382</v>
      </c>
      <c r="B385" s="1" t="s">
        <v>133</v>
      </c>
      <c r="C385" s="1" t="s">
        <v>709</v>
      </c>
      <c r="D385">
        <v>141.32</v>
      </c>
      <c r="E385">
        <v>150</v>
      </c>
      <c r="F385" s="1" t="s">
        <v>717</v>
      </c>
    </row>
    <row r="386" spans="1:6" ht="12.75">
      <c r="A386">
        <v>383</v>
      </c>
      <c r="B386" s="1" t="s">
        <v>133</v>
      </c>
      <c r="C386" s="1" t="s">
        <v>710</v>
      </c>
      <c r="D386">
        <v>102.62</v>
      </c>
      <c r="E386">
        <v>150</v>
      </c>
      <c r="F386" s="1" t="s">
        <v>717</v>
      </c>
    </row>
    <row r="387" spans="1:6" ht="12.75">
      <c r="A387">
        <v>384</v>
      </c>
      <c r="B387" s="1" t="s">
        <v>133</v>
      </c>
      <c r="C387" s="1" t="s">
        <v>711</v>
      </c>
      <c r="D387">
        <v>150.12</v>
      </c>
      <c r="E387">
        <v>150</v>
      </c>
      <c r="F387" s="1" t="s">
        <v>717</v>
      </c>
    </row>
    <row r="388" spans="1:6" ht="12.75">
      <c r="A388">
        <v>385</v>
      </c>
      <c r="B388" s="1" t="s">
        <v>171</v>
      </c>
      <c r="C388" s="1" t="s">
        <v>712</v>
      </c>
      <c r="D388">
        <v>113.32</v>
      </c>
      <c r="E388">
        <v>150</v>
      </c>
      <c r="F388" s="1" t="s">
        <v>717</v>
      </c>
    </row>
    <row r="389" spans="1:6" ht="12.75">
      <c r="A389">
        <v>386</v>
      </c>
      <c r="B389" s="1" t="s">
        <v>133</v>
      </c>
      <c r="C389" s="1" t="s">
        <v>713</v>
      </c>
      <c r="D389">
        <v>62.32</v>
      </c>
      <c r="E389">
        <v>150</v>
      </c>
      <c r="F389" s="1" t="s">
        <v>717</v>
      </c>
    </row>
    <row r="390" spans="1:6" ht="12.75">
      <c r="A390">
        <v>387</v>
      </c>
      <c r="B390" s="1" t="s">
        <v>133</v>
      </c>
      <c r="C390" s="1" t="s">
        <v>714</v>
      </c>
      <c r="D390">
        <v>135.76</v>
      </c>
      <c r="E390">
        <v>150</v>
      </c>
      <c r="F390" s="1" t="s">
        <v>717</v>
      </c>
    </row>
    <row r="391" spans="1:6" ht="12.75">
      <c r="A391">
        <v>388</v>
      </c>
      <c r="B391" s="1" t="s">
        <v>133</v>
      </c>
      <c r="C391" s="1" t="s">
        <v>715</v>
      </c>
      <c r="D391">
        <v>189.46</v>
      </c>
      <c r="E391">
        <v>150</v>
      </c>
      <c r="F391" s="1" t="s">
        <v>717</v>
      </c>
    </row>
    <row r="392" spans="1:6" ht="12.75">
      <c r="A392">
        <v>389</v>
      </c>
      <c r="B392" s="1" t="s">
        <v>133</v>
      </c>
      <c r="C392" s="1" t="s">
        <v>716</v>
      </c>
      <c r="D392">
        <v>467.93</v>
      </c>
      <c r="E392">
        <v>150</v>
      </c>
      <c r="F392" s="1" t="s">
        <v>717</v>
      </c>
    </row>
    <row r="393" spans="1:6" ht="12.75">
      <c r="A393">
        <v>390</v>
      </c>
      <c r="B393" s="1" t="s">
        <v>133</v>
      </c>
      <c r="C393" s="1" t="s">
        <v>718</v>
      </c>
      <c r="D393">
        <v>1016.68</v>
      </c>
      <c r="E393">
        <v>150</v>
      </c>
      <c r="F393" s="1" t="s">
        <v>695</v>
      </c>
    </row>
    <row r="394" spans="1:6" ht="12.75">
      <c r="A394">
        <v>391</v>
      </c>
      <c r="B394" s="1" t="s">
        <v>133</v>
      </c>
      <c r="C394" s="1" t="s">
        <v>719</v>
      </c>
      <c r="D394">
        <v>874</v>
      </c>
      <c r="E394">
        <v>150</v>
      </c>
      <c r="F394" s="1" t="s">
        <v>720</v>
      </c>
    </row>
    <row r="395" spans="1:6" ht="12.75">
      <c r="A395">
        <v>392</v>
      </c>
      <c r="B395" s="1" t="s">
        <v>133</v>
      </c>
      <c r="C395" s="1" t="s">
        <v>721</v>
      </c>
      <c r="D395">
        <v>560.59</v>
      </c>
      <c r="E395">
        <v>150</v>
      </c>
      <c r="F395" s="1" t="s">
        <v>696</v>
      </c>
    </row>
    <row r="396" spans="1:6" ht="12.75">
      <c r="A396">
        <v>393</v>
      </c>
      <c r="B396" s="1" t="s">
        <v>133</v>
      </c>
      <c r="C396" s="1" t="s">
        <v>697</v>
      </c>
      <c r="D396">
        <v>132.7</v>
      </c>
      <c r="E396">
        <v>150</v>
      </c>
      <c r="F396" s="1" t="s">
        <v>696</v>
      </c>
    </row>
    <row r="397" spans="1:6" ht="12.75">
      <c r="A397">
        <v>394</v>
      </c>
      <c r="B397" s="1" t="s">
        <v>133</v>
      </c>
      <c r="C397" s="1" t="s">
        <v>722</v>
      </c>
      <c r="D397">
        <v>421.75</v>
      </c>
      <c r="E397">
        <v>150</v>
      </c>
      <c r="F397" s="1" t="s">
        <v>696</v>
      </c>
    </row>
    <row r="398" spans="1:6" ht="12.75">
      <c r="A398">
        <v>395</v>
      </c>
      <c r="B398" s="1" t="s">
        <v>133</v>
      </c>
      <c r="C398" s="1" t="s">
        <v>723</v>
      </c>
      <c r="D398">
        <v>112.37</v>
      </c>
      <c r="E398">
        <v>150</v>
      </c>
      <c r="F398" s="1" t="s">
        <v>696</v>
      </c>
    </row>
    <row r="399" spans="1:6" ht="12.75">
      <c r="A399">
        <v>396</v>
      </c>
      <c r="B399" s="1" t="s">
        <v>133</v>
      </c>
      <c r="C399" s="1" t="s">
        <v>724</v>
      </c>
      <c r="D399">
        <v>2069.93</v>
      </c>
      <c r="E399">
        <v>150</v>
      </c>
      <c r="F399" s="1" t="s">
        <v>725</v>
      </c>
    </row>
    <row r="400" spans="1:6" ht="12.75">
      <c r="A400">
        <v>397</v>
      </c>
      <c r="B400" s="1" t="s">
        <v>133</v>
      </c>
      <c r="C400" s="1" t="s">
        <v>726</v>
      </c>
      <c r="D400">
        <v>1819.84</v>
      </c>
      <c r="E400">
        <v>150</v>
      </c>
      <c r="F400" s="1" t="s">
        <v>725</v>
      </c>
    </row>
    <row r="401" spans="1:6" ht="12.75">
      <c r="A401">
        <v>398</v>
      </c>
      <c r="B401" s="1" t="s">
        <v>133</v>
      </c>
      <c r="C401" s="1" t="s">
        <v>727</v>
      </c>
      <c r="D401">
        <v>145.7</v>
      </c>
      <c r="E401">
        <v>150</v>
      </c>
      <c r="F401" s="1" t="s">
        <v>696</v>
      </c>
    </row>
    <row r="402" spans="1:6" ht="12.75">
      <c r="A402">
        <v>399</v>
      </c>
      <c r="B402" s="1" t="s">
        <v>133</v>
      </c>
      <c r="C402" s="1" t="s">
        <v>728</v>
      </c>
      <c r="D402">
        <f>94.77+72.61</f>
        <v>167.38</v>
      </c>
      <c r="E402">
        <v>150</v>
      </c>
      <c r="F402" s="1" t="s">
        <v>679</v>
      </c>
    </row>
    <row r="403" spans="1:6" ht="12.75">
      <c r="A403">
        <v>400</v>
      </c>
      <c r="B403" s="1" t="s">
        <v>133</v>
      </c>
      <c r="C403" s="1" t="s">
        <v>729</v>
      </c>
      <c r="D403">
        <v>56.91</v>
      </c>
      <c r="E403">
        <v>150</v>
      </c>
      <c r="F403" s="1" t="s">
        <v>696</v>
      </c>
    </row>
    <row r="404" spans="1:6" ht="12.75">
      <c r="A404">
        <v>401</v>
      </c>
      <c r="B404" s="1" t="s">
        <v>133</v>
      </c>
      <c r="C404" s="1" t="s">
        <v>730</v>
      </c>
      <c r="D404">
        <v>2059.73</v>
      </c>
      <c r="E404">
        <v>150</v>
      </c>
      <c r="F404" s="1" t="s">
        <v>731</v>
      </c>
    </row>
    <row r="405" spans="1:6" ht="12.75">
      <c r="A405">
        <v>402</v>
      </c>
      <c r="B405" s="1" t="s">
        <v>133</v>
      </c>
      <c r="C405" s="1" t="s">
        <v>732</v>
      </c>
      <c r="D405">
        <v>1855.72</v>
      </c>
      <c r="E405">
        <v>150</v>
      </c>
      <c r="F405" s="1" t="s">
        <v>731</v>
      </c>
    </row>
    <row r="406" spans="1:6" ht="12.75">
      <c r="A406">
        <v>403</v>
      </c>
      <c r="B406" s="1" t="s">
        <v>133</v>
      </c>
      <c r="C406" s="1" t="s">
        <v>733</v>
      </c>
      <c r="D406">
        <v>820.53</v>
      </c>
      <c r="E406">
        <v>150</v>
      </c>
      <c r="F406" s="1" t="s">
        <v>734</v>
      </c>
    </row>
    <row r="407" spans="1:6" ht="12.75">
      <c r="A407">
        <v>404</v>
      </c>
      <c r="B407" s="1" t="s">
        <v>133</v>
      </c>
      <c r="C407" s="1" t="s">
        <v>735</v>
      </c>
      <c r="D407">
        <v>540.26</v>
      </c>
      <c r="E407">
        <v>150</v>
      </c>
      <c r="F407" s="1" t="s">
        <v>736</v>
      </c>
    </row>
    <row r="408" spans="1:6" ht="12.75">
      <c r="A408">
        <v>405</v>
      </c>
      <c r="B408" s="1" t="s">
        <v>133</v>
      </c>
      <c r="C408" s="1" t="s">
        <v>737</v>
      </c>
      <c r="D408">
        <v>520.31</v>
      </c>
      <c r="E408">
        <v>150</v>
      </c>
      <c r="F408" s="1" t="s">
        <v>736</v>
      </c>
    </row>
    <row r="409" spans="1:6" ht="12.75">
      <c r="A409">
        <v>406</v>
      </c>
      <c r="B409" s="1" t="s">
        <v>133</v>
      </c>
      <c r="C409" s="1" t="s">
        <v>738</v>
      </c>
      <c r="D409">
        <v>233.15</v>
      </c>
      <c r="E409">
        <v>150</v>
      </c>
      <c r="F409" s="1" t="s">
        <v>736</v>
      </c>
    </row>
    <row r="410" spans="1:6" ht="12.75">
      <c r="A410">
        <v>407</v>
      </c>
      <c r="B410" s="1" t="s">
        <v>133</v>
      </c>
      <c r="C410" s="1" t="s">
        <v>739</v>
      </c>
      <c r="D410">
        <v>446.48</v>
      </c>
      <c r="E410">
        <v>150</v>
      </c>
      <c r="F410" s="1" t="s">
        <v>736</v>
      </c>
    </row>
    <row r="411" spans="1:6" ht="12.75">
      <c r="A411">
        <v>408</v>
      </c>
      <c r="B411" s="1" t="s">
        <v>133</v>
      </c>
      <c r="C411" s="1" t="s">
        <v>740</v>
      </c>
      <c r="D411">
        <v>1746.93</v>
      </c>
      <c r="E411">
        <v>150</v>
      </c>
      <c r="F411" s="1" t="s">
        <v>741</v>
      </c>
    </row>
    <row r="412" spans="1:6" ht="12.75">
      <c r="A412">
        <v>409</v>
      </c>
      <c r="B412" s="1" t="s">
        <v>133</v>
      </c>
      <c r="C412" s="1" t="s">
        <v>742</v>
      </c>
      <c r="D412">
        <v>217.76</v>
      </c>
      <c r="E412">
        <v>150</v>
      </c>
      <c r="F412" s="1" t="s">
        <v>736</v>
      </c>
    </row>
    <row r="413" spans="1:6" ht="12.75">
      <c r="A413">
        <v>410</v>
      </c>
      <c r="B413" s="1" t="s">
        <v>133</v>
      </c>
      <c r="C413" s="1" t="s">
        <v>743</v>
      </c>
      <c r="D413">
        <v>672.27</v>
      </c>
      <c r="E413">
        <v>150</v>
      </c>
      <c r="F413" s="1" t="s">
        <v>736</v>
      </c>
    </row>
    <row r="414" spans="1:6" ht="12.75">
      <c r="A414">
        <v>411</v>
      </c>
      <c r="B414" s="1" t="s">
        <v>133</v>
      </c>
      <c r="C414" s="1" t="s">
        <v>744</v>
      </c>
      <c r="D414">
        <v>121.12</v>
      </c>
      <c r="E414">
        <v>150</v>
      </c>
      <c r="F414" s="1" t="s">
        <v>736</v>
      </c>
    </row>
    <row r="415" spans="1:6" ht="12.75">
      <c r="A415">
        <v>412</v>
      </c>
      <c r="B415" s="1" t="s">
        <v>133</v>
      </c>
      <c r="C415" s="1" t="s">
        <v>745</v>
      </c>
      <c r="D415">
        <v>158.43</v>
      </c>
      <c r="E415">
        <v>150</v>
      </c>
      <c r="F415" s="1" t="s">
        <v>736</v>
      </c>
    </row>
    <row r="416" spans="1:6" ht="12.75">
      <c r="A416">
        <v>413</v>
      </c>
      <c r="B416" s="1" t="s">
        <v>133</v>
      </c>
      <c r="C416" s="1" t="s">
        <v>746</v>
      </c>
      <c r="D416">
        <v>178.65</v>
      </c>
      <c r="E416">
        <v>150</v>
      </c>
      <c r="F416" s="1" t="s">
        <v>736</v>
      </c>
    </row>
    <row r="417" spans="1:6" ht="12.75">
      <c r="A417">
        <v>414</v>
      </c>
      <c r="B417" s="1" t="s">
        <v>133</v>
      </c>
      <c r="C417" s="1" t="s">
        <v>747</v>
      </c>
      <c r="D417">
        <v>197.78</v>
      </c>
      <c r="E417">
        <v>150</v>
      </c>
      <c r="F417" s="1" t="s">
        <v>736</v>
      </c>
    </row>
    <row r="418" spans="1:6" ht="12.75">
      <c r="A418">
        <v>415</v>
      </c>
      <c r="B418" s="1" t="s">
        <v>133</v>
      </c>
      <c r="C418" s="1" t="s">
        <v>748</v>
      </c>
      <c r="D418">
        <v>195.38</v>
      </c>
      <c r="E418">
        <v>150</v>
      </c>
      <c r="F418" s="1" t="s">
        <v>736</v>
      </c>
    </row>
    <row r="419" spans="1:6" ht="12.75">
      <c r="A419">
        <v>416</v>
      </c>
      <c r="B419" s="1" t="s">
        <v>133</v>
      </c>
      <c r="C419" s="1" t="s">
        <v>749</v>
      </c>
      <c r="D419">
        <v>222.16</v>
      </c>
      <c r="E419">
        <v>150</v>
      </c>
      <c r="F419" s="1" t="s">
        <v>736</v>
      </c>
    </row>
    <row r="420" spans="1:6" ht="12.75">
      <c r="A420">
        <v>417</v>
      </c>
      <c r="B420" s="1" t="s">
        <v>133</v>
      </c>
      <c r="C420" s="1" t="s">
        <v>750</v>
      </c>
      <c r="D420">
        <v>209.87</v>
      </c>
      <c r="E420">
        <v>150</v>
      </c>
      <c r="F420" s="1" t="s">
        <v>736</v>
      </c>
    </row>
    <row r="421" spans="1:6" ht="12.75">
      <c r="A421">
        <v>418</v>
      </c>
      <c r="B421" s="1" t="s">
        <v>133</v>
      </c>
      <c r="C421" s="1" t="s">
        <v>751</v>
      </c>
      <c r="D421">
        <v>98.46</v>
      </c>
      <c r="E421">
        <v>150</v>
      </c>
      <c r="F421" s="1" t="s">
        <v>736</v>
      </c>
    </row>
    <row r="422" spans="1:6" ht="12.75">
      <c r="A422">
        <v>419</v>
      </c>
      <c r="B422" s="1" t="s">
        <v>133</v>
      </c>
      <c r="C422" s="1" t="s">
        <v>752</v>
      </c>
      <c r="D422">
        <v>187.81</v>
      </c>
      <c r="E422">
        <v>150</v>
      </c>
      <c r="F422" s="1" t="s">
        <v>736</v>
      </c>
    </row>
    <row r="423" spans="1:6" ht="12.75">
      <c r="A423">
        <v>420</v>
      </c>
      <c r="B423" s="1" t="s">
        <v>133</v>
      </c>
      <c r="C423" s="1" t="s">
        <v>753</v>
      </c>
      <c r="D423">
        <v>86.81</v>
      </c>
      <c r="E423">
        <v>150</v>
      </c>
      <c r="F423" s="1" t="s">
        <v>736</v>
      </c>
    </row>
    <row r="424" spans="1:6" ht="12.75">
      <c r="A424">
        <v>421</v>
      </c>
      <c r="B424" s="1" t="s">
        <v>133</v>
      </c>
      <c r="C424" s="1" t="s">
        <v>754</v>
      </c>
      <c r="D424">
        <v>161.73</v>
      </c>
      <c r="E424">
        <v>150</v>
      </c>
      <c r="F424" s="1" t="s">
        <v>736</v>
      </c>
    </row>
    <row r="425" spans="1:6" ht="12.75">
      <c r="A425">
        <v>422</v>
      </c>
      <c r="B425" s="1" t="s">
        <v>133</v>
      </c>
      <c r="C425" s="1" t="s">
        <v>755</v>
      </c>
      <c r="D425">
        <v>68.27</v>
      </c>
      <c r="E425">
        <v>150</v>
      </c>
      <c r="F425" s="1" t="s">
        <v>736</v>
      </c>
    </row>
    <row r="426" spans="1:6" ht="12.75">
      <c r="A426">
        <v>423</v>
      </c>
      <c r="B426" s="1" t="s">
        <v>133</v>
      </c>
      <c r="C426" s="1" t="s">
        <v>756</v>
      </c>
      <c r="D426">
        <v>637.03</v>
      </c>
      <c r="E426">
        <v>150</v>
      </c>
      <c r="F426" s="1" t="s">
        <v>736</v>
      </c>
    </row>
    <row r="427" spans="1:6" ht="12.75">
      <c r="A427">
        <v>424</v>
      </c>
      <c r="B427" s="1" t="s">
        <v>133</v>
      </c>
      <c r="C427" s="1" t="s">
        <v>758</v>
      </c>
      <c r="D427">
        <v>279.38</v>
      </c>
      <c r="E427">
        <v>150</v>
      </c>
      <c r="F427" s="1" t="s">
        <v>757</v>
      </c>
    </row>
    <row r="428" spans="1:6" ht="12.75">
      <c r="A428">
        <v>425</v>
      </c>
      <c r="B428" s="1" t="s">
        <v>133</v>
      </c>
      <c r="C428" s="1" t="s">
        <v>759</v>
      </c>
      <c r="D428">
        <v>110.31</v>
      </c>
      <c r="E428">
        <v>150</v>
      </c>
      <c r="F428" s="1" t="s">
        <v>757</v>
      </c>
    </row>
    <row r="429" spans="1:6" ht="12.75">
      <c r="A429">
        <v>426</v>
      </c>
      <c r="B429" s="1" t="s">
        <v>133</v>
      </c>
      <c r="C429" s="1" t="s">
        <v>760</v>
      </c>
      <c r="D429">
        <v>113.9</v>
      </c>
      <c r="E429">
        <v>150</v>
      </c>
      <c r="F429" s="1" t="s">
        <v>757</v>
      </c>
    </row>
    <row r="430" spans="1:6" ht="12.75">
      <c r="A430">
        <v>427</v>
      </c>
      <c r="B430" s="1" t="s">
        <v>133</v>
      </c>
      <c r="C430" s="1" t="s">
        <v>761</v>
      </c>
      <c r="D430">
        <v>105.07</v>
      </c>
      <c r="E430">
        <v>150</v>
      </c>
      <c r="F430" s="1" t="s">
        <v>757</v>
      </c>
    </row>
    <row r="431" spans="1:6" ht="12.75">
      <c r="A431">
        <v>428</v>
      </c>
      <c r="B431" s="1" t="s">
        <v>133</v>
      </c>
      <c r="C431" s="1" t="s">
        <v>762</v>
      </c>
      <c r="D431">
        <v>96.67</v>
      </c>
      <c r="E431">
        <v>150</v>
      </c>
      <c r="F431" s="1" t="s">
        <v>757</v>
      </c>
    </row>
    <row r="432" spans="1:6" ht="12.75">
      <c r="A432">
        <v>429</v>
      </c>
      <c r="B432" s="1" t="s">
        <v>133</v>
      </c>
      <c r="C432" s="1" t="s">
        <v>763</v>
      </c>
      <c r="D432">
        <v>539.62</v>
      </c>
      <c r="E432">
        <v>150</v>
      </c>
      <c r="F432" s="1" t="s">
        <v>757</v>
      </c>
    </row>
    <row r="433" spans="1:6" ht="12.75">
      <c r="A433">
        <v>430</v>
      </c>
      <c r="B433" s="1" t="s">
        <v>133</v>
      </c>
      <c r="C433" s="1" t="s">
        <v>764</v>
      </c>
      <c r="D433">
        <v>1199.41</v>
      </c>
      <c r="E433">
        <v>150</v>
      </c>
      <c r="F433" s="1" t="s">
        <v>765</v>
      </c>
    </row>
    <row r="434" spans="1:6" ht="12.75">
      <c r="A434">
        <v>431</v>
      </c>
      <c r="B434" s="1" t="s">
        <v>133</v>
      </c>
      <c r="C434" s="1" t="s">
        <v>766</v>
      </c>
      <c r="D434" s="1">
        <v>104.99</v>
      </c>
      <c r="E434">
        <v>150</v>
      </c>
      <c r="F434" s="1" t="s">
        <v>757</v>
      </c>
    </row>
    <row r="435" spans="1:6" ht="12.75">
      <c r="A435">
        <v>432</v>
      </c>
      <c r="B435" s="1" t="s">
        <v>133</v>
      </c>
      <c r="C435" s="1" t="s">
        <v>767</v>
      </c>
      <c r="D435" s="1">
        <v>1227.53</v>
      </c>
      <c r="E435">
        <v>150</v>
      </c>
      <c r="F435" s="1" t="s">
        <v>765</v>
      </c>
    </row>
    <row r="436" spans="1:6" ht="12.75">
      <c r="A436">
        <v>433</v>
      </c>
      <c r="B436" s="1" t="s">
        <v>133</v>
      </c>
      <c r="C436" s="1" t="s">
        <v>768</v>
      </c>
      <c r="D436" s="1">
        <v>1339.73</v>
      </c>
      <c r="E436">
        <v>150</v>
      </c>
      <c r="F436" s="1" t="s">
        <v>765</v>
      </c>
    </row>
    <row r="437" spans="1:6" ht="12.75">
      <c r="A437">
        <v>434</v>
      </c>
      <c r="B437" s="1" t="s">
        <v>133</v>
      </c>
      <c r="C437" s="1" t="s">
        <v>769</v>
      </c>
      <c r="D437" s="1">
        <v>1116.36</v>
      </c>
      <c r="E437">
        <v>150</v>
      </c>
      <c r="F437" s="1" t="s">
        <v>765</v>
      </c>
    </row>
    <row r="438" spans="1:6" ht="12.75">
      <c r="A438">
        <v>435</v>
      </c>
      <c r="B438" s="1" t="s">
        <v>183</v>
      </c>
      <c r="C438" s="1" t="s">
        <v>792</v>
      </c>
      <c r="D438" s="1">
        <f>812.95+491.05</f>
        <v>1304</v>
      </c>
      <c r="E438">
        <v>150</v>
      </c>
      <c r="F438" s="1" t="s">
        <v>770</v>
      </c>
    </row>
    <row r="439" spans="1:6" ht="12.75">
      <c r="A439">
        <v>436</v>
      </c>
      <c r="B439" s="1" t="s">
        <v>133</v>
      </c>
      <c r="C439" s="1" t="s">
        <v>771</v>
      </c>
      <c r="D439" s="1">
        <v>459.48</v>
      </c>
      <c r="E439">
        <v>150</v>
      </c>
      <c r="F439" s="1" t="s">
        <v>770</v>
      </c>
    </row>
    <row r="440" spans="1:6" ht="12.75">
      <c r="A440">
        <v>437</v>
      </c>
      <c r="B440" s="1" t="s">
        <v>133</v>
      </c>
      <c r="C440" s="1" t="s">
        <v>772</v>
      </c>
      <c r="D440" s="1">
        <v>717.3</v>
      </c>
      <c r="E440">
        <v>150</v>
      </c>
      <c r="F440" s="1" t="s">
        <v>773</v>
      </c>
    </row>
    <row r="441" spans="1:6" ht="12.75">
      <c r="A441">
        <v>438</v>
      </c>
      <c r="B441" s="1" t="s">
        <v>774</v>
      </c>
      <c r="C441" s="1" t="s">
        <v>775</v>
      </c>
      <c r="D441" s="1">
        <v>156.49</v>
      </c>
      <c r="E441">
        <v>150</v>
      </c>
      <c r="F441" s="1" t="s">
        <v>773</v>
      </c>
    </row>
    <row r="442" spans="1:6" ht="12.75">
      <c r="A442">
        <v>439</v>
      </c>
      <c r="B442" s="1" t="s">
        <v>133</v>
      </c>
      <c r="C442" s="1" t="s">
        <v>776</v>
      </c>
      <c r="D442" s="1">
        <v>146.5</v>
      </c>
      <c r="E442">
        <v>150</v>
      </c>
      <c r="F442" s="1" t="s">
        <v>773</v>
      </c>
    </row>
    <row r="443" spans="1:6" ht="12.75">
      <c r="A443">
        <v>440</v>
      </c>
      <c r="B443" s="1" t="s">
        <v>133</v>
      </c>
      <c r="C443" s="1" t="s">
        <v>777</v>
      </c>
      <c r="D443" s="1">
        <v>431.84</v>
      </c>
      <c r="E443">
        <v>150</v>
      </c>
      <c r="F443" s="1" t="s">
        <v>773</v>
      </c>
    </row>
    <row r="444" spans="1:6" ht="12.75">
      <c r="A444">
        <v>441</v>
      </c>
      <c r="B444" s="1" t="s">
        <v>133</v>
      </c>
      <c r="C444" s="1" t="s">
        <v>779</v>
      </c>
      <c r="D444" s="1">
        <v>678.43</v>
      </c>
      <c r="E444">
        <v>150</v>
      </c>
      <c r="F444" s="1" t="s">
        <v>778</v>
      </c>
    </row>
    <row r="445" spans="1:6" ht="12.75">
      <c r="A445">
        <v>442</v>
      </c>
      <c r="B445" s="1" t="s">
        <v>133</v>
      </c>
      <c r="C445" s="1" t="s">
        <v>780</v>
      </c>
      <c r="D445" s="1">
        <v>755.29</v>
      </c>
      <c r="E445">
        <v>150</v>
      </c>
      <c r="F445" s="1" t="s">
        <v>778</v>
      </c>
    </row>
    <row r="446" spans="1:6" ht="12.75">
      <c r="A446">
        <v>443</v>
      </c>
      <c r="B446" s="1" t="s">
        <v>133</v>
      </c>
      <c r="C446" s="1" t="s">
        <v>766</v>
      </c>
      <c r="D446" s="1">
        <v>59.23</v>
      </c>
      <c r="E446">
        <v>150</v>
      </c>
      <c r="F446" s="1" t="s">
        <v>773</v>
      </c>
    </row>
    <row r="447" spans="1:6" ht="12.75">
      <c r="A447">
        <v>444</v>
      </c>
      <c r="B447" s="1" t="s">
        <v>133</v>
      </c>
      <c r="C447" s="1" t="s">
        <v>781</v>
      </c>
      <c r="D447" s="1">
        <v>866.09</v>
      </c>
      <c r="E447">
        <v>150</v>
      </c>
      <c r="F447" s="1" t="s">
        <v>778</v>
      </c>
    </row>
    <row r="448" spans="1:6" ht="12.75">
      <c r="A448">
        <v>445</v>
      </c>
      <c r="B448" s="1" t="s">
        <v>783</v>
      </c>
      <c r="C448" s="1" t="s">
        <v>784</v>
      </c>
      <c r="D448" s="1">
        <v>155.37</v>
      </c>
      <c r="E448">
        <v>150</v>
      </c>
      <c r="F448" s="1" t="s">
        <v>782</v>
      </c>
    </row>
    <row r="449" spans="1:6" ht="12.75">
      <c r="A449">
        <v>446</v>
      </c>
      <c r="B449" s="1" t="s">
        <v>783</v>
      </c>
      <c r="C449" s="1" t="s">
        <v>785</v>
      </c>
      <c r="D449" s="1">
        <v>115.04</v>
      </c>
      <c r="E449">
        <v>150</v>
      </c>
      <c r="F449" s="1" t="s">
        <v>782</v>
      </c>
    </row>
    <row r="450" spans="1:6" ht="12.75">
      <c r="A450">
        <v>447</v>
      </c>
      <c r="B450" s="1" t="s">
        <v>783</v>
      </c>
      <c r="C450" s="1" t="s">
        <v>786</v>
      </c>
      <c r="D450" s="1">
        <v>141.76</v>
      </c>
      <c r="E450">
        <v>150</v>
      </c>
      <c r="F450" s="1" t="s">
        <v>782</v>
      </c>
    </row>
    <row r="451" spans="1:6" ht="12.75">
      <c r="A451">
        <v>448</v>
      </c>
      <c r="B451" s="1" t="s">
        <v>783</v>
      </c>
      <c r="C451" s="1" t="s">
        <v>787</v>
      </c>
      <c r="D451" s="1">
        <v>1823.15</v>
      </c>
      <c r="E451">
        <v>150</v>
      </c>
      <c r="F451" s="1" t="s">
        <v>782</v>
      </c>
    </row>
    <row r="452" spans="1:6" ht="12.75">
      <c r="A452">
        <v>449</v>
      </c>
      <c r="B452" s="1" t="s">
        <v>133</v>
      </c>
      <c r="C452" s="1" t="s">
        <v>776</v>
      </c>
      <c r="D452" s="1">
        <v>181.44</v>
      </c>
      <c r="E452">
        <v>150</v>
      </c>
      <c r="F452" s="1" t="s">
        <v>782</v>
      </c>
    </row>
    <row r="453" spans="1:6" ht="12.75">
      <c r="A453">
        <v>450</v>
      </c>
      <c r="B453" s="1" t="s">
        <v>133</v>
      </c>
      <c r="C453" s="1" t="s">
        <v>207</v>
      </c>
      <c r="D453" s="1">
        <v>99</v>
      </c>
      <c r="E453">
        <v>150</v>
      </c>
      <c r="F453" s="1" t="s">
        <v>782</v>
      </c>
    </row>
    <row r="454" spans="1:6" ht="12.75">
      <c r="A454">
        <v>451</v>
      </c>
      <c r="B454" s="1" t="s">
        <v>133</v>
      </c>
      <c r="C454" s="1" t="s">
        <v>788</v>
      </c>
      <c r="D454" s="1">
        <v>465.36</v>
      </c>
      <c r="E454">
        <v>150</v>
      </c>
      <c r="F454" s="1" t="s">
        <v>782</v>
      </c>
    </row>
    <row r="455" spans="1:6" ht="12.75">
      <c r="A455">
        <v>452</v>
      </c>
      <c r="B455" s="1" t="s">
        <v>133</v>
      </c>
      <c r="C455" s="1" t="s">
        <v>789</v>
      </c>
      <c r="D455" s="1">
        <v>359.85</v>
      </c>
      <c r="E455">
        <v>150</v>
      </c>
      <c r="F455" s="1" t="s">
        <v>782</v>
      </c>
    </row>
    <row r="456" spans="1:6" ht="12.75">
      <c r="A456">
        <v>453</v>
      </c>
      <c r="B456" s="1" t="s">
        <v>133</v>
      </c>
      <c r="C456" s="1" t="s">
        <v>790</v>
      </c>
      <c r="D456">
        <f>136.26+31.52</f>
        <v>167.78</v>
      </c>
      <c r="E456">
        <v>150</v>
      </c>
      <c r="F456" s="1" t="s">
        <v>782</v>
      </c>
    </row>
    <row r="457" spans="1:6" ht="12.75">
      <c r="A457">
        <v>454</v>
      </c>
      <c r="B457" s="1" t="s">
        <v>133</v>
      </c>
      <c r="C457" s="1" t="s">
        <v>791</v>
      </c>
      <c r="D457">
        <v>77.48</v>
      </c>
      <c r="E457">
        <v>150</v>
      </c>
      <c r="F457" s="1" t="s">
        <v>782</v>
      </c>
    </row>
    <row r="458" spans="1:6" ht="12.75">
      <c r="A458">
        <v>455</v>
      </c>
      <c r="B458" s="1" t="s">
        <v>133</v>
      </c>
      <c r="C458" s="1" t="s">
        <v>793</v>
      </c>
      <c r="D458">
        <v>2690.63</v>
      </c>
      <c r="E458">
        <v>150</v>
      </c>
      <c r="F458" s="1" t="s">
        <v>804</v>
      </c>
    </row>
    <row r="459" spans="1:6" ht="12.75">
      <c r="A459">
        <v>456</v>
      </c>
      <c r="B459" s="1" t="s">
        <v>133</v>
      </c>
      <c r="C459" s="1" t="s">
        <v>794</v>
      </c>
      <c r="D459">
        <v>1631.78</v>
      </c>
      <c r="E459">
        <v>150</v>
      </c>
      <c r="F459" s="1" t="s">
        <v>802</v>
      </c>
    </row>
    <row r="460" spans="1:6" ht="12.75">
      <c r="A460">
        <v>457</v>
      </c>
      <c r="B460" s="1" t="s">
        <v>133</v>
      </c>
      <c r="C460" s="1" t="s">
        <v>795</v>
      </c>
      <c r="D460">
        <f>437.73+727.41</f>
        <v>1165.1399999999999</v>
      </c>
      <c r="E460">
        <v>150</v>
      </c>
      <c r="F460" s="1" t="s">
        <v>802</v>
      </c>
    </row>
    <row r="461" spans="1:6" ht="12.75">
      <c r="A461">
        <v>458</v>
      </c>
      <c r="B461" s="1" t="s">
        <v>133</v>
      </c>
      <c r="C461" s="1" t="s">
        <v>796</v>
      </c>
      <c r="D461">
        <v>1837.27</v>
      </c>
      <c r="E461">
        <v>150</v>
      </c>
      <c r="F461" s="1" t="s">
        <v>803</v>
      </c>
    </row>
    <row r="462" spans="1:6" ht="12.75">
      <c r="A462">
        <v>459</v>
      </c>
      <c r="B462" s="1" t="s">
        <v>133</v>
      </c>
      <c r="C462" s="1" t="s">
        <v>797</v>
      </c>
      <c r="D462">
        <v>457.02</v>
      </c>
      <c r="E462">
        <v>150</v>
      </c>
      <c r="F462" s="1" t="s">
        <v>802</v>
      </c>
    </row>
    <row r="463" spans="1:6" ht="12.75">
      <c r="A463">
        <v>460</v>
      </c>
      <c r="B463" s="1" t="s">
        <v>133</v>
      </c>
      <c r="C463" s="1" t="s">
        <v>798</v>
      </c>
      <c r="D463">
        <v>407.75</v>
      </c>
      <c r="E463">
        <v>150</v>
      </c>
      <c r="F463" s="1" t="s">
        <v>799</v>
      </c>
    </row>
    <row r="464" spans="1:6" ht="12.75">
      <c r="A464">
        <v>461</v>
      </c>
      <c r="B464" s="1" t="s">
        <v>133</v>
      </c>
      <c r="C464" s="1" t="s">
        <v>800</v>
      </c>
      <c r="D464">
        <v>216.51</v>
      </c>
      <c r="E464">
        <v>150</v>
      </c>
      <c r="F464" s="1" t="s">
        <v>801</v>
      </c>
    </row>
    <row r="465" spans="1:6" ht="12.75">
      <c r="A465">
        <v>462</v>
      </c>
      <c r="B465" s="1" t="s">
        <v>133</v>
      </c>
      <c r="C465" s="1" t="s">
        <v>805</v>
      </c>
      <c r="D465">
        <v>1580.72</v>
      </c>
      <c r="E465">
        <v>150</v>
      </c>
      <c r="F465" s="1" t="s">
        <v>806</v>
      </c>
    </row>
    <row r="466" spans="1:6" ht="12.75">
      <c r="A466">
        <v>463</v>
      </c>
      <c r="B466" s="1" t="s">
        <v>133</v>
      </c>
      <c r="C466" s="1" t="s">
        <v>799</v>
      </c>
      <c r="D466">
        <v>1629.41</v>
      </c>
      <c r="E466">
        <v>150</v>
      </c>
      <c r="F466" s="1" t="s">
        <v>799</v>
      </c>
    </row>
    <row r="467" spans="1:6" ht="12.75">
      <c r="A467">
        <v>464</v>
      </c>
      <c r="B467" s="1" t="s">
        <v>133</v>
      </c>
      <c r="C467" s="1" t="s">
        <v>807</v>
      </c>
      <c r="D467">
        <v>781.04</v>
      </c>
      <c r="E467">
        <v>150</v>
      </c>
      <c r="F467" s="1" t="s">
        <v>808</v>
      </c>
    </row>
    <row r="468" spans="1:6" ht="12.75">
      <c r="A468">
        <v>465</v>
      </c>
      <c r="B468" s="1" t="s">
        <v>133</v>
      </c>
      <c r="C468" s="1" t="s">
        <v>809</v>
      </c>
      <c r="D468">
        <v>749.13</v>
      </c>
      <c r="E468">
        <v>150</v>
      </c>
      <c r="F468" s="1" t="s">
        <v>808</v>
      </c>
    </row>
    <row r="469" spans="1:6" ht="12.75">
      <c r="A469">
        <v>466</v>
      </c>
      <c r="B469" s="1" t="s">
        <v>133</v>
      </c>
      <c r="C469" s="1" t="s">
        <v>810</v>
      </c>
      <c r="D469">
        <v>739.28</v>
      </c>
      <c r="E469">
        <v>150</v>
      </c>
      <c r="F469" s="1" t="s">
        <v>808</v>
      </c>
    </row>
    <row r="470" spans="1:6" ht="12.75">
      <c r="A470">
        <v>467</v>
      </c>
      <c r="B470" s="1" t="s">
        <v>133</v>
      </c>
      <c r="C470" s="1" t="s">
        <v>811</v>
      </c>
      <c r="D470">
        <v>233.37</v>
      </c>
      <c r="E470">
        <v>150</v>
      </c>
      <c r="F470" s="1" t="s">
        <v>799</v>
      </c>
    </row>
    <row r="471" spans="1:6" ht="12.75">
      <c r="A471">
        <v>468</v>
      </c>
      <c r="B471" s="1" t="s">
        <v>812</v>
      </c>
      <c r="C471" s="1" t="s">
        <v>813</v>
      </c>
      <c r="D471">
        <v>346.82</v>
      </c>
      <c r="E471">
        <v>150</v>
      </c>
      <c r="F471" s="1" t="s">
        <v>799</v>
      </c>
    </row>
    <row r="472" spans="1:6" ht="12.75">
      <c r="A472">
        <v>469</v>
      </c>
      <c r="B472" s="1" t="s">
        <v>133</v>
      </c>
      <c r="C472" s="1" t="s">
        <v>814</v>
      </c>
      <c r="D472">
        <v>712.93</v>
      </c>
      <c r="E472">
        <v>150</v>
      </c>
      <c r="F472" s="1" t="s">
        <v>799</v>
      </c>
    </row>
    <row r="473" spans="1:6" ht="12.75">
      <c r="A473">
        <v>470</v>
      </c>
      <c r="B473" s="1" t="s">
        <v>133</v>
      </c>
      <c r="C473" s="1" t="s">
        <v>730</v>
      </c>
      <c r="D473">
        <v>457.16</v>
      </c>
      <c r="E473">
        <v>150</v>
      </c>
      <c r="F473" s="1" t="s">
        <v>799</v>
      </c>
    </row>
    <row r="474" spans="1:6" ht="12.75">
      <c r="A474">
        <v>471</v>
      </c>
      <c r="B474" s="1" t="s">
        <v>171</v>
      </c>
      <c r="C474" s="1" t="s">
        <v>815</v>
      </c>
      <c r="D474">
        <v>106.34</v>
      </c>
      <c r="E474">
        <v>150</v>
      </c>
      <c r="F474" s="1" t="s">
        <v>816</v>
      </c>
    </row>
    <row r="475" spans="1:6" ht="12.75">
      <c r="A475">
        <v>472</v>
      </c>
      <c r="B475" s="1" t="s">
        <v>133</v>
      </c>
      <c r="C475" s="1" t="s">
        <v>817</v>
      </c>
      <c r="D475">
        <v>352.59</v>
      </c>
      <c r="E475">
        <v>150</v>
      </c>
      <c r="F475" s="1" t="s">
        <v>816</v>
      </c>
    </row>
    <row r="476" spans="1:6" ht="12.75">
      <c r="A476">
        <v>473</v>
      </c>
      <c r="B476" s="1" t="s">
        <v>706</v>
      </c>
      <c r="C476" s="1" t="s">
        <v>52</v>
      </c>
      <c r="D476">
        <v>84</v>
      </c>
      <c r="E476">
        <v>150</v>
      </c>
      <c r="F476" s="1" t="s">
        <v>816</v>
      </c>
    </row>
    <row r="477" spans="1:6" ht="12.75">
      <c r="A477">
        <v>474</v>
      </c>
      <c r="B477" s="1" t="s">
        <v>133</v>
      </c>
      <c r="C477" s="1" t="s">
        <v>818</v>
      </c>
      <c r="D477">
        <v>337.79</v>
      </c>
      <c r="E477">
        <v>150</v>
      </c>
      <c r="F477" s="1" t="s">
        <v>816</v>
      </c>
    </row>
    <row r="478" spans="1:6" ht="12.75">
      <c r="A478">
        <v>475</v>
      </c>
      <c r="B478" s="1" t="s">
        <v>133</v>
      </c>
      <c r="C478" s="1" t="s">
        <v>819</v>
      </c>
      <c r="D478">
        <v>1171.08</v>
      </c>
      <c r="E478">
        <v>150</v>
      </c>
      <c r="F478" s="1" t="s">
        <v>820</v>
      </c>
    </row>
    <row r="479" spans="1:6" ht="12.75">
      <c r="A479">
        <v>476</v>
      </c>
      <c r="B479" s="1" t="s">
        <v>133</v>
      </c>
      <c r="C479" s="1" t="s">
        <v>821</v>
      </c>
      <c r="D479">
        <v>131.49</v>
      </c>
      <c r="E479">
        <v>150</v>
      </c>
      <c r="F479" s="1" t="s">
        <v>806</v>
      </c>
    </row>
    <row r="480" spans="1:6" ht="12.75">
      <c r="A480">
        <v>477</v>
      </c>
      <c r="B480" s="1" t="s">
        <v>133</v>
      </c>
      <c r="C480" s="1" t="s">
        <v>822</v>
      </c>
      <c r="D480">
        <v>125.79</v>
      </c>
      <c r="E480">
        <v>150</v>
      </c>
      <c r="F480" s="1" t="s">
        <v>806</v>
      </c>
    </row>
    <row r="481" spans="1:6" ht="12.75">
      <c r="A481">
        <v>478</v>
      </c>
      <c r="B481" s="1" t="s">
        <v>171</v>
      </c>
      <c r="C481" s="1" t="s">
        <v>823</v>
      </c>
      <c r="D481">
        <v>81.47</v>
      </c>
      <c r="E481">
        <v>150</v>
      </c>
      <c r="F481" s="1" t="s">
        <v>816</v>
      </c>
    </row>
    <row r="482" spans="1:6" ht="12.75">
      <c r="A482">
        <v>479</v>
      </c>
      <c r="B482" s="1" t="s">
        <v>133</v>
      </c>
      <c r="C482" s="1" t="s">
        <v>824</v>
      </c>
      <c r="D482">
        <v>228</v>
      </c>
      <c r="E482">
        <v>150</v>
      </c>
      <c r="F482" s="1" t="s">
        <v>816</v>
      </c>
    </row>
    <row r="483" spans="1:6" ht="12.75">
      <c r="A483">
        <v>480</v>
      </c>
      <c r="B483" s="1" t="s">
        <v>133</v>
      </c>
      <c r="C483" s="1" t="s">
        <v>825</v>
      </c>
      <c r="D483">
        <v>701.18</v>
      </c>
      <c r="E483">
        <v>150</v>
      </c>
      <c r="F483" s="1" t="s">
        <v>816</v>
      </c>
    </row>
    <row r="484" spans="1:6" ht="12.75">
      <c r="A484">
        <v>481</v>
      </c>
      <c r="B484" s="1" t="s">
        <v>133</v>
      </c>
      <c r="C484" s="1" t="s">
        <v>826</v>
      </c>
      <c r="D484">
        <v>481.1</v>
      </c>
      <c r="E484">
        <v>150</v>
      </c>
      <c r="F484" s="1" t="s">
        <v>806</v>
      </c>
    </row>
    <row r="485" spans="1:6" ht="12.75">
      <c r="A485">
        <v>482</v>
      </c>
      <c r="B485" s="1" t="s">
        <v>133</v>
      </c>
      <c r="C485" s="1" t="s">
        <v>827</v>
      </c>
      <c r="D485">
        <v>666.5</v>
      </c>
      <c r="E485">
        <v>150</v>
      </c>
      <c r="F485" s="1" t="s">
        <v>806</v>
      </c>
    </row>
    <row r="486" spans="1:6" ht="12.75">
      <c r="A486">
        <v>483</v>
      </c>
      <c r="B486" s="1" t="s">
        <v>133</v>
      </c>
      <c r="C486" s="1" t="s">
        <v>828</v>
      </c>
      <c r="D486">
        <v>628.21</v>
      </c>
      <c r="E486">
        <v>150</v>
      </c>
      <c r="F486" s="1" t="s">
        <v>806</v>
      </c>
    </row>
    <row r="487" spans="1:6" ht="12.75">
      <c r="A487">
        <v>484</v>
      </c>
      <c r="B487" s="1" t="s">
        <v>133</v>
      </c>
      <c r="C487" s="1" t="s">
        <v>829</v>
      </c>
      <c r="D487">
        <v>234.14</v>
      </c>
      <c r="E487">
        <v>150</v>
      </c>
      <c r="F487" s="1" t="s">
        <v>806</v>
      </c>
    </row>
    <row r="488" spans="1:6" ht="12.75">
      <c r="A488">
        <v>485</v>
      </c>
      <c r="B488" s="1" t="s">
        <v>133</v>
      </c>
      <c r="C488" s="1" t="s">
        <v>830</v>
      </c>
      <c r="D488">
        <v>130.86</v>
      </c>
      <c r="E488">
        <v>150</v>
      </c>
      <c r="F488" s="1" t="s">
        <v>806</v>
      </c>
    </row>
    <row r="489" spans="1:6" ht="12.75">
      <c r="A489">
        <v>486</v>
      </c>
      <c r="B489" s="1" t="s">
        <v>133</v>
      </c>
      <c r="C489" s="1" t="s">
        <v>831</v>
      </c>
      <c r="D489">
        <v>94.39</v>
      </c>
      <c r="E489">
        <v>150</v>
      </c>
      <c r="F489" s="1" t="s">
        <v>806</v>
      </c>
    </row>
    <row r="490" spans="1:6" ht="12.75">
      <c r="A490">
        <v>487</v>
      </c>
      <c r="B490" s="1" t="s">
        <v>133</v>
      </c>
      <c r="C490" s="1" t="s">
        <v>832</v>
      </c>
      <c r="D490">
        <v>282.02</v>
      </c>
      <c r="E490">
        <v>150</v>
      </c>
      <c r="F490" s="1" t="s">
        <v>806</v>
      </c>
    </row>
    <row r="491" spans="1:6" ht="12.75">
      <c r="A491">
        <v>488</v>
      </c>
      <c r="B491" s="1" t="s">
        <v>133</v>
      </c>
      <c r="C491" s="1" t="s">
        <v>833</v>
      </c>
      <c r="D491">
        <v>153.82</v>
      </c>
      <c r="E491">
        <v>150</v>
      </c>
      <c r="F491" s="1" t="s">
        <v>806</v>
      </c>
    </row>
    <row r="492" spans="1:6" ht="12.75">
      <c r="A492">
        <v>489</v>
      </c>
      <c r="B492" s="1" t="s">
        <v>133</v>
      </c>
      <c r="C492" s="1" t="s">
        <v>834</v>
      </c>
      <c r="D492">
        <v>341.29</v>
      </c>
      <c r="E492">
        <v>150</v>
      </c>
      <c r="F492" s="1" t="s">
        <v>806</v>
      </c>
    </row>
    <row r="493" spans="1:6" ht="12.75">
      <c r="A493">
        <v>490</v>
      </c>
      <c r="B493" s="1" t="s">
        <v>133</v>
      </c>
      <c r="C493" s="1" t="s">
        <v>835</v>
      </c>
      <c r="D493">
        <v>185.99</v>
      </c>
      <c r="E493">
        <v>150</v>
      </c>
      <c r="F493" s="1" t="s">
        <v>806</v>
      </c>
    </row>
    <row r="494" spans="1:6" ht="12.75">
      <c r="A494">
        <v>491</v>
      </c>
      <c r="B494" s="1" t="s">
        <v>133</v>
      </c>
      <c r="C494" s="1" t="s">
        <v>836</v>
      </c>
      <c r="D494">
        <v>867.36</v>
      </c>
      <c r="E494">
        <v>150</v>
      </c>
      <c r="F494" s="1" t="s">
        <v>806</v>
      </c>
    </row>
    <row r="495" spans="1:6" ht="12.75">
      <c r="A495">
        <v>492</v>
      </c>
      <c r="B495" s="1" t="s">
        <v>133</v>
      </c>
      <c r="C495" s="1" t="s">
        <v>837</v>
      </c>
      <c r="D495">
        <v>674.4</v>
      </c>
      <c r="E495">
        <v>150</v>
      </c>
      <c r="F495" s="1" t="s">
        <v>806</v>
      </c>
    </row>
    <row r="496" spans="1:6" ht="12.75">
      <c r="A496">
        <v>493</v>
      </c>
      <c r="B496" s="1" t="s">
        <v>133</v>
      </c>
      <c r="C496" s="1" t="s">
        <v>838</v>
      </c>
      <c r="D496">
        <v>307.07</v>
      </c>
      <c r="E496">
        <v>150</v>
      </c>
      <c r="F496" s="1" t="s">
        <v>806</v>
      </c>
    </row>
    <row r="497" spans="1:6" ht="12.75">
      <c r="A497">
        <v>494</v>
      </c>
      <c r="B497" s="1" t="s">
        <v>133</v>
      </c>
      <c r="C497" s="1" t="s">
        <v>839</v>
      </c>
      <c r="D497">
        <v>197.78</v>
      </c>
      <c r="E497">
        <v>150</v>
      </c>
      <c r="F497" s="1" t="s">
        <v>806</v>
      </c>
    </row>
    <row r="498" spans="1:6" ht="12.75">
      <c r="A498">
        <v>495</v>
      </c>
      <c r="B498" s="1" t="s">
        <v>133</v>
      </c>
      <c r="C498" s="1" t="s">
        <v>840</v>
      </c>
      <c r="D498">
        <v>483.17</v>
      </c>
      <c r="E498">
        <v>150</v>
      </c>
      <c r="F498" s="1" t="s">
        <v>806</v>
      </c>
    </row>
    <row r="499" spans="1:6" ht="12.75">
      <c r="A499">
        <v>496</v>
      </c>
      <c r="B499" s="1" t="s">
        <v>133</v>
      </c>
      <c r="C499" s="1" t="s">
        <v>841</v>
      </c>
      <c r="D499">
        <v>275</v>
      </c>
      <c r="E499">
        <v>150</v>
      </c>
      <c r="F499" s="1" t="s">
        <v>806</v>
      </c>
    </row>
    <row r="500" spans="1:6" ht="12.75">
      <c r="A500">
        <v>497</v>
      </c>
      <c r="B500" s="1" t="s">
        <v>133</v>
      </c>
      <c r="C500" s="1" t="s">
        <v>842</v>
      </c>
      <c r="D500">
        <v>526.11</v>
      </c>
      <c r="E500">
        <v>150</v>
      </c>
      <c r="F500" s="1" t="s">
        <v>843</v>
      </c>
    </row>
    <row r="501" spans="1:6" ht="25.5">
      <c r="A501">
        <v>498</v>
      </c>
      <c r="B501" s="1" t="s">
        <v>133</v>
      </c>
      <c r="C501" s="3" t="s">
        <v>844</v>
      </c>
      <c r="D501">
        <v>438.99</v>
      </c>
      <c r="E501">
        <v>150</v>
      </c>
      <c r="F501" s="1" t="s">
        <v>806</v>
      </c>
    </row>
    <row r="502" spans="1:6" ht="12.75">
      <c r="A502">
        <v>499</v>
      </c>
      <c r="B502" s="1" t="s">
        <v>133</v>
      </c>
      <c r="C502" s="1" t="s">
        <v>845</v>
      </c>
      <c r="D502">
        <v>730.67</v>
      </c>
      <c r="E502">
        <v>150</v>
      </c>
      <c r="F502" s="1" t="s">
        <v>847</v>
      </c>
    </row>
    <row r="503" spans="1:6" ht="12.75">
      <c r="A503">
        <v>500</v>
      </c>
      <c r="B503" s="1" t="s">
        <v>133</v>
      </c>
      <c r="C503" s="1" t="s">
        <v>846</v>
      </c>
      <c r="D503">
        <v>273.27</v>
      </c>
      <c r="E503">
        <v>150</v>
      </c>
      <c r="F503" s="1" t="s">
        <v>847</v>
      </c>
    </row>
    <row r="504" spans="1:6" ht="12.75">
      <c r="A504">
        <v>501</v>
      </c>
      <c r="B504" s="1" t="s">
        <v>133</v>
      </c>
      <c r="C504" s="1" t="s">
        <v>848</v>
      </c>
      <c r="D504">
        <f>105.43+272.85</f>
        <v>378.28000000000003</v>
      </c>
      <c r="E504">
        <v>150</v>
      </c>
      <c r="F504" s="1" t="s">
        <v>847</v>
      </c>
    </row>
    <row r="505" spans="1:6" ht="12.75">
      <c r="A505">
        <v>502</v>
      </c>
      <c r="B505" s="1" t="s">
        <v>133</v>
      </c>
      <c r="C505" s="1" t="s">
        <v>849</v>
      </c>
      <c r="D505">
        <v>442.28</v>
      </c>
      <c r="E505">
        <v>150</v>
      </c>
      <c r="F505" s="1" t="s">
        <v>806</v>
      </c>
    </row>
    <row r="506" spans="1:6" ht="12.75">
      <c r="A506">
        <v>503</v>
      </c>
      <c r="B506" s="1" t="s">
        <v>133</v>
      </c>
      <c r="C506" s="1" t="s">
        <v>850</v>
      </c>
      <c r="D506">
        <f>116.43+111.42</f>
        <v>227.85000000000002</v>
      </c>
      <c r="E506">
        <v>150</v>
      </c>
      <c r="F506" s="1" t="s">
        <v>806</v>
      </c>
    </row>
    <row r="507" spans="1:6" ht="12.75">
      <c r="A507">
        <v>504</v>
      </c>
      <c r="B507" s="1" t="s">
        <v>133</v>
      </c>
      <c r="C507" s="1" t="s">
        <v>851</v>
      </c>
      <c r="D507">
        <v>1057.62</v>
      </c>
      <c r="E507">
        <v>150</v>
      </c>
      <c r="F507" s="1" t="s">
        <v>806</v>
      </c>
    </row>
    <row r="508" spans="1:6" ht="12.75">
      <c r="A508">
        <v>505</v>
      </c>
      <c r="B508" s="1" t="s">
        <v>171</v>
      </c>
      <c r="C508" s="1" t="s">
        <v>852</v>
      </c>
      <c r="D508">
        <f>46.29+137.29</f>
        <v>183.57999999999998</v>
      </c>
      <c r="E508">
        <v>150</v>
      </c>
      <c r="F508" s="1" t="s">
        <v>806</v>
      </c>
    </row>
    <row r="509" spans="1:6" ht="12.75">
      <c r="A509">
        <v>506</v>
      </c>
      <c r="B509" s="1" t="s">
        <v>171</v>
      </c>
      <c r="C509" s="1" t="s">
        <v>853</v>
      </c>
      <c r="D509">
        <v>129.83</v>
      </c>
      <c r="E509">
        <v>150</v>
      </c>
      <c r="F509" s="1" t="s">
        <v>806</v>
      </c>
    </row>
    <row r="510" spans="1:6" ht="12.75">
      <c r="A510">
        <v>507</v>
      </c>
      <c r="B510" s="1" t="s">
        <v>133</v>
      </c>
      <c r="C510" s="1" t="s">
        <v>854</v>
      </c>
      <c r="D510">
        <v>225.03</v>
      </c>
      <c r="E510">
        <v>150</v>
      </c>
      <c r="F510" s="1" t="s">
        <v>806</v>
      </c>
    </row>
    <row r="511" spans="1:6" ht="12.75">
      <c r="A511">
        <v>508</v>
      </c>
      <c r="B511" s="1" t="s">
        <v>171</v>
      </c>
      <c r="C511" s="1" t="s">
        <v>855</v>
      </c>
      <c r="D511">
        <v>148.47</v>
      </c>
      <c r="E511">
        <v>150</v>
      </c>
      <c r="F511" s="1" t="s">
        <v>806</v>
      </c>
    </row>
    <row r="512" spans="1:6" ht="12.75">
      <c r="A512">
        <v>509</v>
      </c>
      <c r="B512" s="1" t="s">
        <v>856</v>
      </c>
      <c r="C512" s="1" t="s">
        <v>857</v>
      </c>
      <c r="D512">
        <v>41.13</v>
      </c>
      <c r="E512">
        <v>150</v>
      </c>
      <c r="F512" s="1" t="s">
        <v>806</v>
      </c>
    </row>
    <row r="513" spans="1:6" ht="12.75">
      <c r="A513">
        <v>510</v>
      </c>
      <c r="B513" s="1" t="s">
        <v>856</v>
      </c>
      <c r="C513" s="1" t="s">
        <v>858</v>
      </c>
      <c r="D513">
        <v>87.6</v>
      </c>
      <c r="E513">
        <v>150</v>
      </c>
      <c r="F513" s="1" t="s">
        <v>806</v>
      </c>
    </row>
    <row r="514" spans="1:6" ht="12.75">
      <c r="A514">
        <v>511</v>
      </c>
      <c r="B514" s="1" t="s">
        <v>133</v>
      </c>
      <c r="C514" s="1" t="s">
        <v>859</v>
      </c>
      <c r="D514">
        <v>606.8</v>
      </c>
      <c r="E514">
        <v>150</v>
      </c>
      <c r="F514" s="1" t="s">
        <v>806</v>
      </c>
    </row>
    <row r="515" spans="1:6" ht="12.75">
      <c r="A515">
        <v>512</v>
      </c>
      <c r="B515" s="1" t="s">
        <v>133</v>
      </c>
      <c r="C515" s="1" t="s">
        <v>860</v>
      </c>
      <c r="D515">
        <v>138.9</v>
      </c>
      <c r="E515">
        <v>150</v>
      </c>
      <c r="F515" s="1" t="s">
        <v>861</v>
      </c>
    </row>
    <row r="516" spans="1:6" ht="12.75">
      <c r="A516">
        <v>513</v>
      </c>
      <c r="B516" s="1" t="s">
        <v>133</v>
      </c>
      <c r="C516" s="1" t="s">
        <v>862</v>
      </c>
      <c r="D516">
        <v>181.82</v>
      </c>
      <c r="E516">
        <v>150</v>
      </c>
      <c r="F516" s="1" t="s">
        <v>861</v>
      </c>
    </row>
    <row r="517" spans="1:6" ht="12.75">
      <c r="A517">
        <v>514</v>
      </c>
      <c r="B517" s="1" t="s">
        <v>133</v>
      </c>
      <c r="C517" s="1" t="s">
        <v>863</v>
      </c>
      <c r="D517">
        <v>226.77</v>
      </c>
      <c r="E517">
        <v>150</v>
      </c>
      <c r="F517" s="1" t="s">
        <v>847</v>
      </c>
    </row>
    <row r="518" spans="1:6" ht="12.75">
      <c r="A518">
        <v>515</v>
      </c>
      <c r="B518" s="1" t="s">
        <v>133</v>
      </c>
      <c r="C518" s="1" t="s">
        <v>864</v>
      </c>
      <c r="D518">
        <v>287.19</v>
      </c>
      <c r="E518">
        <v>150</v>
      </c>
      <c r="F518" s="1" t="s">
        <v>847</v>
      </c>
    </row>
    <row r="519" spans="1:6" ht="12.75">
      <c r="A519">
        <v>516</v>
      </c>
      <c r="B519" s="1" t="s">
        <v>133</v>
      </c>
      <c r="C519" s="1" t="s">
        <v>865</v>
      </c>
      <c r="D519">
        <v>366.23</v>
      </c>
      <c r="E519">
        <v>150</v>
      </c>
      <c r="F519" s="1" t="s">
        <v>847</v>
      </c>
    </row>
    <row r="520" spans="1:6" ht="12.75">
      <c r="A520">
        <v>517</v>
      </c>
      <c r="B520" s="1" t="s">
        <v>133</v>
      </c>
      <c r="C520" s="1" t="s">
        <v>866</v>
      </c>
      <c r="D520">
        <v>85.07</v>
      </c>
      <c r="E520">
        <v>150</v>
      </c>
      <c r="F520" s="1" t="s">
        <v>867</v>
      </c>
    </row>
    <row r="521" spans="1:6" ht="12.75">
      <c r="A521">
        <v>518</v>
      </c>
      <c r="B521" s="1" t="s">
        <v>133</v>
      </c>
      <c r="C521" s="1" t="s">
        <v>868</v>
      </c>
      <c r="D521">
        <v>219.3</v>
      </c>
      <c r="E521">
        <v>150</v>
      </c>
      <c r="F521" s="1" t="s">
        <v>847</v>
      </c>
    </row>
    <row r="522" spans="1:6" ht="12.75">
      <c r="A522">
        <v>519</v>
      </c>
      <c r="B522" s="1" t="s">
        <v>133</v>
      </c>
      <c r="C522" s="1" t="s">
        <v>869</v>
      </c>
      <c r="D522">
        <v>1000.32</v>
      </c>
      <c r="E522">
        <v>150</v>
      </c>
      <c r="F522" s="1" t="s">
        <v>806</v>
      </c>
    </row>
    <row r="523" spans="1:6" ht="12.75">
      <c r="A523">
        <v>520</v>
      </c>
      <c r="B523" s="1" t="s">
        <v>171</v>
      </c>
      <c r="C523" s="1" t="s">
        <v>870</v>
      </c>
      <c r="D523">
        <v>255.94</v>
      </c>
      <c r="E523">
        <v>150</v>
      </c>
      <c r="F523" s="1" t="s">
        <v>806</v>
      </c>
    </row>
    <row r="524" spans="1:6" ht="12.75">
      <c r="A524">
        <v>521</v>
      </c>
      <c r="B524" s="1" t="s">
        <v>133</v>
      </c>
      <c r="C524" s="1" t="s">
        <v>871</v>
      </c>
      <c r="D524">
        <v>102.82</v>
      </c>
      <c r="E524">
        <v>150</v>
      </c>
      <c r="F524" s="1" t="s">
        <v>806</v>
      </c>
    </row>
    <row r="525" spans="1:6" ht="12.75">
      <c r="A525">
        <v>522</v>
      </c>
      <c r="B525" s="1" t="s">
        <v>133</v>
      </c>
      <c r="C525" s="1" t="s">
        <v>872</v>
      </c>
      <c r="D525">
        <v>122.51</v>
      </c>
      <c r="E525">
        <v>150</v>
      </c>
      <c r="F525" s="1" t="s">
        <v>806</v>
      </c>
    </row>
    <row r="526" spans="1:6" ht="12.75">
      <c r="A526">
        <v>523</v>
      </c>
      <c r="B526" s="1" t="s">
        <v>133</v>
      </c>
      <c r="C526" s="1" t="s">
        <v>873</v>
      </c>
      <c r="D526">
        <v>146.28</v>
      </c>
      <c r="E526">
        <v>150</v>
      </c>
      <c r="F526" s="1" t="s">
        <v>806</v>
      </c>
    </row>
    <row r="527" spans="1:6" ht="12.75">
      <c r="A527">
        <v>524</v>
      </c>
      <c r="B527" s="1" t="s">
        <v>874</v>
      </c>
      <c r="C527" s="1" t="s">
        <v>875</v>
      </c>
      <c r="D527">
        <v>68.18</v>
      </c>
      <c r="E527">
        <v>150</v>
      </c>
      <c r="F527" s="1" t="s">
        <v>806</v>
      </c>
    </row>
    <row r="528" spans="1:6" ht="12.75">
      <c r="A528">
        <v>525</v>
      </c>
      <c r="B528" s="1" t="s">
        <v>133</v>
      </c>
      <c r="C528" s="1" t="s">
        <v>876</v>
      </c>
      <c r="D528">
        <v>365.08</v>
      </c>
      <c r="E528">
        <v>150</v>
      </c>
      <c r="F528" s="1" t="s">
        <v>806</v>
      </c>
    </row>
    <row r="529" spans="1:6" ht="12.75">
      <c r="A529">
        <v>526</v>
      </c>
      <c r="B529" s="1" t="s">
        <v>133</v>
      </c>
      <c r="C529" s="1" t="s">
        <v>877</v>
      </c>
      <c r="D529">
        <f>268.61+81.81</f>
        <v>350.42</v>
      </c>
      <c r="E529">
        <v>150</v>
      </c>
      <c r="F529" s="1" t="s">
        <v>806</v>
      </c>
    </row>
    <row r="530" spans="1:6" ht="12.75">
      <c r="A530">
        <v>527</v>
      </c>
      <c r="B530" s="1" t="s">
        <v>133</v>
      </c>
      <c r="C530" s="1" t="s">
        <v>878</v>
      </c>
      <c r="D530">
        <v>99.3</v>
      </c>
      <c r="E530">
        <v>150</v>
      </c>
      <c r="F530" s="1" t="s">
        <v>806</v>
      </c>
    </row>
    <row r="531" spans="1:6" ht="12.75">
      <c r="A531">
        <v>528</v>
      </c>
      <c r="B531" s="1" t="s">
        <v>133</v>
      </c>
      <c r="C531" s="1" t="s">
        <v>879</v>
      </c>
      <c r="D531">
        <v>368.49</v>
      </c>
      <c r="E531">
        <v>150</v>
      </c>
      <c r="F531" s="1" t="s">
        <v>806</v>
      </c>
    </row>
    <row r="532" spans="1:6" ht="12.75">
      <c r="A532">
        <v>529</v>
      </c>
      <c r="B532" s="1" t="s">
        <v>133</v>
      </c>
      <c r="C532" s="1" t="s">
        <v>880</v>
      </c>
      <c r="D532">
        <v>65.38</v>
      </c>
      <c r="E532">
        <v>150</v>
      </c>
      <c r="F532" s="1" t="s">
        <v>806</v>
      </c>
    </row>
    <row r="533" spans="1:6" ht="12.75">
      <c r="A533">
        <v>530</v>
      </c>
      <c r="B533" s="1" t="s">
        <v>133</v>
      </c>
      <c r="C533" s="1" t="s">
        <v>881</v>
      </c>
      <c r="D533">
        <v>220.46</v>
      </c>
      <c r="E533">
        <v>150</v>
      </c>
      <c r="F533" s="1" t="s">
        <v>806</v>
      </c>
    </row>
    <row r="534" spans="1:6" ht="12.75">
      <c r="A534">
        <v>531</v>
      </c>
      <c r="B534" s="1" t="s">
        <v>171</v>
      </c>
      <c r="C534" s="1" t="s">
        <v>882</v>
      </c>
      <c r="D534">
        <v>89.44</v>
      </c>
      <c r="E534">
        <v>150</v>
      </c>
      <c r="F534" s="1" t="s">
        <v>806</v>
      </c>
    </row>
    <row r="535" spans="1:6" ht="12.75">
      <c r="A535">
        <v>532</v>
      </c>
      <c r="B535" s="1" t="s">
        <v>133</v>
      </c>
      <c r="C535" s="1" t="s">
        <v>883</v>
      </c>
      <c r="D535">
        <v>353.75</v>
      </c>
      <c r="E535">
        <v>150</v>
      </c>
      <c r="F535" s="1" t="s">
        <v>806</v>
      </c>
    </row>
    <row r="536" spans="1:6" ht="12.75">
      <c r="A536">
        <v>533</v>
      </c>
      <c r="B536" s="1" t="s">
        <v>874</v>
      </c>
      <c r="C536" s="1" t="s">
        <v>942</v>
      </c>
      <c r="D536">
        <f>101.24+22.19</f>
        <v>123.42999999999999</v>
      </c>
      <c r="E536">
        <v>150</v>
      </c>
      <c r="F536" s="1" t="s">
        <v>806</v>
      </c>
    </row>
    <row r="537" spans="1:6" ht="12.75">
      <c r="A537">
        <v>534</v>
      </c>
      <c r="B537" s="1" t="s">
        <v>183</v>
      </c>
      <c r="C537" s="1" t="s">
        <v>943</v>
      </c>
      <c r="D537">
        <v>1293.41</v>
      </c>
      <c r="E537">
        <v>150</v>
      </c>
      <c r="F537" s="1" t="s">
        <v>806</v>
      </c>
    </row>
    <row r="538" spans="1:6" ht="12.75">
      <c r="A538">
        <v>535</v>
      </c>
      <c r="B538" s="1" t="s">
        <v>183</v>
      </c>
      <c r="C538" s="1" t="s">
        <v>944</v>
      </c>
      <c r="D538">
        <v>1137.21</v>
      </c>
      <c r="E538">
        <v>150</v>
      </c>
      <c r="F538" s="1" t="s">
        <v>806</v>
      </c>
    </row>
    <row r="539" spans="1:6" ht="12.75">
      <c r="A539">
        <v>536</v>
      </c>
      <c r="B539" s="1" t="s">
        <v>133</v>
      </c>
      <c r="C539" s="1" t="s">
        <v>945</v>
      </c>
      <c r="D539">
        <f>240.38+176.43</f>
        <v>416.81</v>
      </c>
      <c r="E539">
        <v>150</v>
      </c>
      <c r="F539" s="1" t="s">
        <v>806</v>
      </c>
    </row>
    <row r="540" spans="1:6" ht="12.75">
      <c r="A540">
        <v>537</v>
      </c>
      <c r="B540" s="1" t="s">
        <v>133</v>
      </c>
      <c r="C540" s="1" t="s">
        <v>946</v>
      </c>
      <c r="D540">
        <v>262.65</v>
      </c>
      <c r="E540">
        <v>150</v>
      </c>
      <c r="F540" s="1" t="s">
        <v>806</v>
      </c>
    </row>
    <row r="541" spans="1:6" ht="12.75">
      <c r="A541">
        <v>538</v>
      </c>
      <c r="B541" s="1" t="s">
        <v>133</v>
      </c>
      <c r="C541" s="1" t="s">
        <v>947</v>
      </c>
      <c r="D541">
        <v>132.33</v>
      </c>
      <c r="E541">
        <v>150</v>
      </c>
      <c r="F541" s="1" t="s">
        <v>806</v>
      </c>
    </row>
    <row r="542" spans="1:6" ht="12.75">
      <c r="A542">
        <v>539</v>
      </c>
      <c r="B542" s="1" t="s">
        <v>133</v>
      </c>
      <c r="C542" s="1" t="s">
        <v>948</v>
      </c>
      <c r="D542">
        <v>353.59</v>
      </c>
      <c r="E542">
        <v>150</v>
      </c>
      <c r="F542" s="1" t="s">
        <v>806</v>
      </c>
    </row>
    <row r="543" spans="1:6" ht="12.75">
      <c r="A543">
        <v>540</v>
      </c>
      <c r="B543" s="1" t="s">
        <v>133</v>
      </c>
      <c r="C543" s="1" t="s">
        <v>949</v>
      </c>
      <c r="D543">
        <v>99.23</v>
      </c>
      <c r="E543">
        <v>150</v>
      </c>
      <c r="F543" s="1" t="s">
        <v>806</v>
      </c>
    </row>
    <row r="544" spans="1:6" ht="12.75">
      <c r="A544">
        <v>541</v>
      </c>
      <c r="B544" s="1" t="s">
        <v>133</v>
      </c>
      <c r="C544" s="1" t="s">
        <v>950</v>
      </c>
      <c r="D544">
        <v>93</v>
      </c>
      <c r="E544">
        <v>150</v>
      </c>
      <c r="F544" s="1" t="s">
        <v>806</v>
      </c>
    </row>
    <row r="545" spans="1:6" ht="12.75">
      <c r="A545">
        <v>542</v>
      </c>
      <c r="B545" s="1" t="s">
        <v>133</v>
      </c>
      <c r="C545" s="1" t="s">
        <v>951</v>
      </c>
      <c r="D545">
        <v>96.35</v>
      </c>
      <c r="E545">
        <v>150</v>
      </c>
      <c r="F545" s="1" t="s">
        <v>806</v>
      </c>
    </row>
    <row r="546" spans="1:6" ht="12.75">
      <c r="A546">
        <v>543</v>
      </c>
      <c r="B546" s="1" t="s">
        <v>133</v>
      </c>
      <c r="C546" s="1" t="s">
        <v>952</v>
      </c>
      <c r="D546">
        <v>114.22</v>
      </c>
      <c r="E546">
        <v>150</v>
      </c>
      <c r="F546" s="1" t="s">
        <v>806</v>
      </c>
    </row>
    <row r="547" spans="1:6" ht="12.75">
      <c r="A547">
        <v>544</v>
      </c>
      <c r="B547" s="1" t="s">
        <v>133</v>
      </c>
      <c r="C547" s="1" t="s">
        <v>953</v>
      </c>
      <c r="D547">
        <v>313.16</v>
      </c>
      <c r="E547">
        <v>150</v>
      </c>
      <c r="F547" s="1" t="s">
        <v>806</v>
      </c>
    </row>
    <row r="548" spans="1:6" ht="12.75">
      <c r="A548">
        <v>545</v>
      </c>
      <c r="B548" s="1" t="s">
        <v>171</v>
      </c>
      <c r="C548" s="1" t="s">
        <v>954</v>
      </c>
      <c r="D548">
        <v>81.51</v>
      </c>
      <c r="E548">
        <v>150</v>
      </c>
      <c r="F548" s="1" t="s">
        <v>806</v>
      </c>
    </row>
    <row r="549" spans="1:6" ht="12.75">
      <c r="A549">
        <v>546</v>
      </c>
      <c r="B549" s="1" t="s">
        <v>171</v>
      </c>
      <c r="C549" s="1" t="s">
        <v>955</v>
      </c>
      <c r="D549">
        <v>144.34</v>
      </c>
      <c r="E549">
        <v>150</v>
      </c>
      <c r="F549" s="1" t="s">
        <v>806</v>
      </c>
    </row>
    <row r="550" spans="1:6" ht="12.75">
      <c r="A550">
        <v>547</v>
      </c>
      <c r="B550" s="1" t="s">
        <v>133</v>
      </c>
      <c r="C550" s="1" t="s">
        <v>956</v>
      </c>
      <c r="D550">
        <v>122.81</v>
      </c>
      <c r="E550">
        <v>150</v>
      </c>
      <c r="F550" s="1" t="s">
        <v>806</v>
      </c>
    </row>
    <row r="551" spans="1:6" ht="12.75">
      <c r="A551">
        <v>548</v>
      </c>
      <c r="B551" s="1" t="s">
        <v>133</v>
      </c>
      <c r="C551" s="1" t="s">
        <v>957</v>
      </c>
      <c r="D551">
        <v>51.62</v>
      </c>
      <c r="E551">
        <v>150</v>
      </c>
      <c r="F551" s="1" t="s">
        <v>806</v>
      </c>
    </row>
    <row r="552" spans="1:6" ht="12.75">
      <c r="A552">
        <v>549</v>
      </c>
      <c r="B552" s="1" t="s">
        <v>958</v>
      </c>
      <c r="C552" s="1" t="s">
        <v>959</v>
      </c>
      <c r="D552">
        <v>117.8</v>
      </c>
      <c r="E552">
        <v>150</v>
      </c>
      <c r="F552" s="1" t="s">
        <v>806</v>
      </c>
    </row>
    <row r="553" spans="1:6" ht="12.75">
      <c r="A553">
        <v>550</v>
      </c>
      <c r="B553" s="1" t="s">
        <v>133</v>
      </c>
      <c r="C553" s="1" t="s">
        <v>51</v>
      </c>
      <c r="D553">
        <f>2611.44+566.04+195.39+271.21+539.14+174.79+397.71</f>
        <v>4755.72</v>
      </c>
      <c r="E553">
        <v>150</v>
      </c>
      <c r="F553" s="1" t="s">
        <v>806</v>
      </c>
    </row>
    <row r="554" spans="1:6" ht="25.5">
      <c r="A554">
        <v>551</v>
      </c>
      <c r="B554" s="1" t="s">
        <v>133</v>
      </c>
      <c r="C554" s="3" t="s">
        <v>961</v>
      </c>
      <c r="D554">
        <v>524.57</v>
      </c>
      <c r="E554">
        <v>150</v>
      </c>
      <c r="F554" s="1" t="s">
        <v>960</v>
      </c>
    </row>
    <row r="555" spans="1:6" ht="12.75">
      <c r="A555">
        <v>552</v>
      </c>
      <c r="B555" s="1" t="s">
        <v>133</v>
      </c>
      <c r="C555" s="1" t="s">
        <v>966</v>
      </c>
      <c r="D555">
        <v>529.75</v>
      </c>
      <c r="E555">
        <v>150</v>
      </c>
      <c r="F555" s="1" t="s">
        <v>960</v>
      </c>
    </row>
    <row r="556" spans="1:6" ht="12.75">
      <c r="A556">
        <v>553</v>
      </c>
      <c r="B556" s="1" t="s">
        <v>133</v>
      </c>
      <c r="C556" s="1" t="s">
        <v>967</v>
      </c>
      <c r="D556">
        <v>170.17</v>
      </c>
      <c r="E556">
        <v>150</v>
      </c>
      <c r="F556" s="1" t="s">
        <v>960</v>
      </c>
    </row>
    <row r="557" spans="1:6" ht="12.75">
      <c r="A557">
        <v>554</v>
      </c>
      <c r="B557" s="1" t="s">
        <v>171</v>
      </c>
      <c r="C557" s="1" t="s">
        <v>206</v>
      </c>
      <c r="D557">
        <v>49.15</v>
      </c>
      <c r="E557">
        <v>150</v>
      </c>
      <c r="F557" s="1" t="s">
        <v>960</v>
      </c>
    </row>
    <row r="558" spans="1:6" ht="12.75">
      <c r="A558">
        <v>555</v>
      </c>
      <c r="B558" s="1" t="s">
        <v>171</v>
      </c>
      <c r="C558" s="1" t="s">
        <v>968</v>
      </c>
      <c r="D558">
        <v>42.75</v>
      </c>
      <c r="E558">
        <v>150</v>
      </c>
      <c r="F558" s="1" t="s">
        <v>960</v>
      </c>
    </row>
    <row r="559" spans="1:6" ht="12.75">
      <c r="A559">
        <v>556</v>
      </c>
      <c r="B559" s="1" t="s">
        <v>171</v>
      </c>
      <c r="C559" s="1" t="s">
        <v>620</v>
      </c>
      <c r="D559">
        <v>48.71</v>
      </c>
      <c r="E559">
        <v>150</v>
      </c>
      <c r="F559" s="1" t="s">
        <v>960</v>
      </c>
    </row>
    <row r="560" spans="1:6" ht="12.75">
      <c r="A560">
        <v>557</v>
      </c>
      <c r="B560" s="1" t="s">
        <v>133</v>
      </c>
      <c r="C560" s="1" t="s">
        <v>969</v>
      </c>
      <c r="D560">
        <v>215.28</v>
      </c>
      <c r="E560">
        <v>150</v>
      </c>
      <c r="F560" s="1" t="s">
        <v>960</v>
      </c>
    </row>
    <row r="561" spans="1:6" ht="12.75">
      <c r="A561">
        <v>558</v>
      </c>
      <c r="B561" s="1" t="s">
        <v>133</v>
      </c>
      <c r="C561" s="1" t="s">
        <v>970</v>
      </c>
      <c r="D561">
        <v>147.48</v>
      </c>
      <c r="E561">
        <v>150</v>
      </c>
      <c r="F561" s="1" t="s">
        <v>960</v>
      </c>
    </row>
    <row r="562" spans="1:6" ht="12.75">
      <c r="A562">
        <v>559</v>
      </c>
      <c r="B562" s="1" t="s">
        <v>133</v>
      </c>
      <c r="C562" s="1" t="s">
        <v>971</v>
      </c>
      <c r="D562">
        <v>249.81</v>
      </c>
      <c r="E562">
        <v>150</v>
      </c>
      <c r="F562" s="1" t="s">
        <v>960</v>
      </c>
    </row>
    <row r="563" spans="1:6" ht="12.75">
      <c r="A563">
        <v>560</v>
      </c>
      <c r="B563" s="1" t="s">
        <v>171</v>
      </c>
      <c r="C563" s="1" t="s">
        <v>972</v>
      </c>
      <c r="D563">
        <v>67.41</v>
      </c>
      <c r="E563">
        <v>150</v>
      </c>
      <c r="F563" s="1" t="s">
        <v>960</v>
      </c>
    </row>
    <row r="564" spans="1:6" ht="12.75">
      <c r="A564">
        <v>561</v>
      </c>
      <c r="B564" s="1" t="s">
        <v>133</v>
      </c>
      <c r="C564" s="1" t="s">
        <v>973</v>
      </c>
      <c r="D564">
        <v>90.36</v>
      </c>
      <c r="E564">
        <v>150</v>
      </c>
      <c r="F564" s="1" t="s">
        <v>960</v>
      </c>
    </row>
    <row r="565" spans="1:6" ht="12.75">
      <c r="A565">
        <v>562</v>
      </c>
      <c r="B565" s="1" t="s">
        <v>133</v>
      </c>
      <c r="C565" s="1" t="s">
        <v>974</v>
      </c>
      <c r="D565">
        <v>156.45</v>
      </c>
      <c r="E565">
        <v>150</v>
      </c>
      <c r="F565" s="1" t="s">
        <v>960</v>
      </c>
    </row>
    <row r="566" spans="1:6" ht="12.75">
      <c r="A566">
        <v>563</v>
      </c>
      <c r="B566" s="1" t="s">
        <v>133</v>
      </c>
      <c r="C566" s="1" t="s">
        <v>975</v>
      </c>
      <c r="D566">
        <v>156.36</v>
      </c>
      <c r="E566">
        <v>150</v>
      </c>
      <c r="F566" s="1" t="s">
        <v>960</v>
      </c>
    </row>
    <row r="567" spans="1:6" ht="12.75">
      <c r="A567">
        <v>564</v>
      </c>
      <c r="B567" s="1" t="s">
        <v>133</v>
      </c>
      <c r="C567" s="1" t="s">
        <v>976</v>
      </c>
      <c r="D567">
        <v>245.86</v>
      </c>
      <c r="E567">
        <v>150</v>
      </c>
      <c r="F567" s="1" t="s">
        <v>960</v>
      </c>
    </row>
    <row r="568" spans="1:6" ht="12.75">
      <c r="A568">
        <v>565</v>
      </c>
      <c r="B568" s="1" t="s">
        <v>133</v>
      </c>
      <c r="C568" s="1" t="s">
        <v>977</v>
      </c>
      <c r="D568">
        <v>150.77</v>
      </c>
      <c r="E568">
        <v>150</v>
      </c>
      <c r="F568" s="1" t="s">
        <v>960</v>
      </c>
    </row>
    <row r="569" spans="1:6" ht="12.75">
      <c r="A569">
        <v>566</v>
      </c>
      <c r="B569" s="1" t="s">
        <v>774</v>
      </c>
      <c r="C569" s="1" t="s">
        <v>978</v>
      </c>
      <c r="D569">
        <v>99.75</v>
      </c>
      <c r="E569">
        <v>150</v>
      </c>
      <c r="F569" s="1" t="s">
        <v>960</v>
      </c>
    </row>
    <row r="570" spans="1:6" ht="12.75">
      <c r="A570">
        <v>567</v>
      </c>
      <c r="B570" s="1" t="s">
        <v>674</v>
      </c>
      <c r="C570" s="1" t="s">
        <v>168</v>
      </c>
      <c r="D570">
        <v>100.07</v>
      </c>
      <c r="E570">
        <v>150</v>
      </c>
      <c r="F570" s="1" t="s">
        <v>960</v>
      </c>
    </row>
    <row r="571" spans="1:6" ht="12.75">
      <c r="A571">
        <v>568</v>
      </c>
      <c r="B571" s="1" t="s">
        <v>979</v>
      </c>
      <c r="C571" s="1" t="s">
        <v>980</v>
      </c>
      <c r="D571">
        <v>249.61</v>
      </c>
      <c r="E571">
        <v>150</v>
      </c>
      <c r="F571" s="1" t="s">
        <v>960</v>
      </c>
    </row>
    <row r="572" spans="1:6" ht="12.75">
      <c r="A572">
        <v>569</v>
      </c>
      <c r="B572" s="1" t="s">
        <v>133</v>
      </c>
      <c r="C572" s="1" t="s">
        <v>981</v>
      </c>
      <c r="D572">
        <v>150.92</v>
      </c>
      <c r="E572">
        <v>150</v>
      </c>
      <c r="F572" s="1" t="s">
        <v>960</v>
      </c>
    </row>
    <row r="573" spans="1:6" ht="12.75">
      <c r="A573">
        <v>570</v>
      </c>
      <c r="B573" s="1" t="s">
        <v>133</v>
      </c>
      <c r="C573" s="1" t="s">
        <v>982</v>
      </c>
      <c r="D573">
        <v>749.71</v>
      </c>
      <c r="E573">
        <v>150</v>
      </c>
      <c r="F573" s="1" t="s">
        <v>960</v>
      </c>
    </row>
    <row r="574" spans="1:6" ht="12.75">
      <c r="A574">
        <v>571</v>
      </c>
      <c r="B574" s="1" t="s">
        <v>183</v>
      </c>
      <c r="C574" s="1" t="s">
        <v>984</v>
      </c>
      <c r="D574">
        <v>394.59</v>
      </c>
      <c r="E574">
        <v>150</v>
      </c>
      <c r="F574" s="1" t="s">
        <v>960</v>
      </c>
    </row>
    <row r="575" spans="1:6" ht="12.75">
      <c r="A575">
        <v>572</v>
      </c>
      <c r="B575" s="1" t="s">
        <v>133</v>
      </c>
      <c r="C575" s="1" t="s">
        <v>986</v>
      </c>
      <c r="D575">
        <v>404.34</v>
      </c>
      <c r="E575">
        <v>150</v>
      </c>
      <c r="F575" s="1" t="s">
        <v>985</v>
      </c>
    </row>
    <row r="576" spans="1:6" ht="12.75">
      <c r="A576">
        <v>573</v>
      </c>
      <c r="B576" s="1" t="s">
        <v>133</v>
      </c>
      <c r="C576" s="1" t="s">
        <v>987</v>
      </c>
      <c r="D576">
        <v>232.66</v>
      </c>
      <c r="E576">
        <v>150</v>
      </c>
      <c r="F576" s="1" t="s">
        <v>985</v>
      </c>
    </row>
    <row r="577" spans="1:6" ht="12.75">
      <c r="A577">
        <v>574</v>
      </c>
      <c r="B577" s="1" t="s">
        <v>133</v>
      </c>
      <c r="C577" s="1" t="s">
        <v>988</v>
      </c>
      <c r="D577">
        <v>136.05</v>
      </c>
      <c r="E577">
        <v>150</v>
      </c>
      <c r="F577" s="1" t="s">
        <v>985</v>
      </c>
    </row>
    <row r="578" spans="1:6" ht="12.75">
      <c r="A578">
        <v>575</v>
      </c>
      <c r="B578" s="1" t="s">
        <v>133</v>
      </c>
      <c r="C578" s="1" t="s">
        <v>989</v>
      </c>
      <c r="D578">
        <v>88.6</v>
      </c>
      <c r="E578">
        <v>150</v>
      </c>
      <c r="F578" s="1" t="s">
        <v>985</v>
      </c>
    </row>
    <row r="579" spans="1:6" ht="12.75">
      <c r="A579">
        <v>576</v>
      </c>
      <c r="B579" s="1" t="s">
        <v>133</v>
      </c>
      <c r="C579" s="1" t="s">
        <v>990</v>
      </c>
      <c r="D579">
        <v>45.67</v>
      </c>
      <c r="E579">
        <v>150</v>
      </c>
      <c r="F579" s="1" t="s">
        <v>985</v>
      </c>
    </row>
    <row r="580" spans="1:6" ht="12.75">
      <c r="A580">
        <v>577</v>
      </c>
      <c r="B580" s="1" t="s">
        <v>133</v>
      </c>
      <c r="C580" s="1" t="s">
        <v>991</v>
      </c>
      <c r="D580">
        <v>608.74</v>
      </c>
      <c r="E580">
        <v>150</v>
      </c>
      <c r="F580" s="1" t="s">
        <v>985</v>
      </c>
    </row>
    <row r="581" spans="1:6" ht="12.75">
      <c r="A581">
        <v>578</v>
      </c>
      <c r="B581" s="1" t="s">
        <v>133</v>
      </c>
      <c r="C581" s="1" t="s">
        <v>992</v>
      </c>
      <c r="D581">
        <v>737.38</v>
      </c>
      <c r="E581">
        <v>150</v>
      </c>
      <c r="F581" s="1" t="s">
        <v>985</v>
      </c>
    </row>
    <row r="582" spans="1:6" ht="12.75">
      <c r="A582">
        <v>579</v>
      </c>
      <c r="B582" s="1" t="s">
        <v>133</v>
      </c>
      <c r="C582" s="1" t="s">
        <v>993</v>
      </c>
      <c r="D582">
        <v>220</v>
      </c>
      <c r="E582">
        <v>150</v>
      </c>
      <c r="F582" s="1" t="s">
        <v>985</v>
      </c>
    </row>
    <row r="583" spans="1:6" ht="12.75">
      <c r="A583">
        <v>580</v>
      </c>
      <c r="B583" s="1" t="s">
        <v>133</v>
      </c>
      <c r="C583" s="1" t="s">
        <v>994</v>
      </c>
      <c r="D583">
        <f>125.21+212.62</f>
        <v>337.83</v>
      </c>
      <c r="E583">
        <v>150</v>
      </c>
      <c r="F583" s="1" t="s">
        <v>985</v>
      </c>
    </row>
    <row r="584" spans="1:6" ht="12.75">
      <c r="A584">
        <v>581</v>
      </c>
      <c r="B584" s="1" t="s">
        <v>133</v>
      </c>
      <c r="C584" s="1" t="s">
        <v>995</v>
      </c>
      <c r="D584">
        <v>193.43</v>
      </c>
      <c r="E584">
        <v>150</v>
      </c>
      <c r="F584" s="1" t="s">
        <v>985</v>
      </c>
    </row>
    <row r="585" spans="1:6" ht="12.75">
      <c r="A585">
        <v>582</v>
      </c>
      <c r="B585" s="1" t="s">
        <v>133</v>
      </c>
      <c r="C585" s="1" t="s">
        <v>996</v>
      </c>
      <c r="D585">
        <f>430+70.94</f>
        <v>500.94</v>
      </c>
      <c r="E585">
        <v>150</v>
      </c>
      <c r="F585" s="1" t="s">
        <v>985</v>
      </c>
    </row>
    <row r="586" spans="1:6" ht="12.75">
      <c r="A586">
        <v>583</v>
      </c>
      <c r="B586" s="1" t="s">
        <v>133</v>
      </c>
      <c r="C586" s="1" t="s">
        <v>997</v>
      </c>
      <c r="D586">
        <v>1047.94</v>
      </c>
      <c r="E586">
        <v>150</v>
      </c>
      <c r="F586" s="1" t="s">
        <v>985</v>
      </c>
    </row>
    <row r="587" spans="1:6" ht="12.75">
      <c r="A587">
        <v>584</v>
      </c>
      <c r="B587" s="1" t="s">
        <v>133</v>
      </c>
      <c r="C587" s="1" t="s">
        <v>999</v>
      </c>
      <c r="D587">
        <f>46.95+147.49</f>
        <v>194.44</v>
      </c>
      <c r="E587">
        <v>150</v>
      </c>
      <c r="F587" s="1" t="s">
        <v>998</v>
      </c>
    </row>
    <row r="588" spans="1:6" ht="12.75">
      <c r="A588">
        <v>585</v>
      </c>
      <c r="B588" s="1" t="s">
        <v>133</v>
      </c>
      <c r="C588" s="1" t="s">
        <v>1000</v>
      </c>
      <c r="D588" s="1">
        <v>100.5</v>
      </c>
      <c r="E588">
        <v>150</v>
      </c>
      <c r="F588" s="1" t="s">
        <v>998</v>
      </c>
    </row>
    <row r="589" spans="1:6" ht="12.75">
      <c r="A589">
        <v>586</v>
      </c>
      <c r="B589" s="1" t="s">
        <v>133</v>
      </c>
      <c r="C589" s="1" t="s">
        <v>1001</v>
      </c>
      <c r="D589">
        <f>66.1+6051</f>
        <v>6117.1</v>
      </c>
      <c r="E589">
        <v>150</v>
      </c>
      <c r="F589" s="1" t="s">
        <v>998</v>
      </c>
    </row>
    <row r="590" spans="1:6" ht="12.75">
      <c r="A590">
        <v>587</v>
      </c>
      <c r="B590" s="1" t="s">
        <v>133</v>
      </c>
      <c r="C590" s="1" t="s">
        <v>1002</v>
      </c>
      <c r="D590">
        <v>74.14</v>
      </c>
      <c r="E590">
        <v>150</v>
      </c>
      <c r="F590" s="1" t="s">
        <v>998</v>
      </c>
    </row>
    <row r="591" spans="1:6" ht="12.75">
      <c r="A591">
        <v>588</v>
      </c>
      <c r="B591" s="1" t="s">
        <v>133</v>
      </c>
      <c r="C591" s="1" t="s">
        <v>1003</v>
      </c>
      <c r="D591">
        <v>87.26</v>
      </c>
      <c r="E591">
        <v>150</v>
      </c>
      <c r="F591" s="1" t="s">
        <v>998</v>
      </c>
    </row>
    <row r="592" spans="1:6" ht="12.75">
      <c r="A592">
        <v>589</v>
      </c>
      <c r="B592" s="1" t="s">
        <v>133</v>
      </c>
      <c r="C592" s="1" t="s">
        <v>1004</v>
      </c>
      <c r="D592">
        <v>97.98</v>
      </c>
      <c r="E592">
        <v>150</v>
      </c>
      <c r="F592" s="1" t="s">
        <v>998</v>
      </c>
    </row>
    <row r="593" spans="1:6" ht="12.75">
      <c r="A593">
        <v>590</v>
      </c>
      <c r="B593" s="1" t="s">
        <v>133</v>
      </c>
      <c r="C593" s="1" t="s">
        <v>1005</v>
      </c>
      <c r="D593">
        <v>100.46</v>
      </c>
      <c r="E593">
        <v>150</v>
      </c>
      <c r="F593" s="1" t="s">
        <v>998</v>
      </c>
    </row>
    <row r="594" spans="1:6" ht="12.75">
      <c r="A594">
        <v>591</v>
      </c>
      <c r="B594" s="1" t="s">
        <v>133</v>
      </c>
      <c r="C594" s="1" t="s">
        <v>1006</v>
      </c>
      <c r="D594">
        <v>107.37</v>
      </c>
      <c r="E594">
        <v>150</v>
      </c>
      <c r="F594" s="1" t="s">
        <v>998</v>
      </c>
    </row>
    <row r="595" spans="1:6" ht="12.75">
      <c r="A595">
        <v>592</v>
      </c>
      <c r="B595" s="1" t="s">
        <v>133</v>
      </c>
      <c r="C595" s="1" t="s">
        <v>1007</v>
      </c>
      <c r="D595">
        <v>273.7</v>
      </c>
      <c r="E595">
        <v>150</v>
      </c>
      <c r="F595" s="1" t="s">
        <v>998</v>
      </c>
    </row>
    <row r="596" spans="1:6" ht="12.75">
      <c r="A596">
        <v>593</v>
      </c>
      <c r="B596" s="1" t="s">
        <v>133</v>
      </c>
      <c r="C596" s="1" t="s">
        <v>1008</v>
      </c>
      <c r="D596">
        <v>895.94</v>
      </c>
      <c r="E596">
        <v>150</v>
      </c>
      <c r="F596" s="1" t="s">
        <v>998</v>
      </c>
    </row>
    <row r="597" spans="1:6" ht="12.75">
      <c r="A597">
        <v>594</v>
      </c>
      <c r="B597" s="1" t="s">
        <v>133</v>
      </c>
      <c r="C597" s="1" t="s">
        <v>1009</v>
      </c>
      <c r="D597">
        <v>176.66</v>
      </c>
      <c r="E597">
        <v>150</v>
      </c>
      <c r="F597" s="1" t="s">
        <v>998</v>
      </c>
    </row>
    <row r="598" spans="1:6" ht="12.75">
      <c r="A598">
        <v>595</v>
      </c>
      <c r="B598" s="1" t="s">
        <v>133</v>
      </c>
      <c r="C598" s="1" t="s">
        <v>1010</v>
      </c>
      <c r="D598">
        <v>178.71</v>
      </c>
      <c r="E598">
        <v>150</v>
      </c>
      <c r="F598" s="1" t="s">
        <v>998</v>
      </c>
    </row>
    <row r="599" spans="1:6" ht="12.75">
      <c r="A599">
        <v>596</v>
      </c>
      <c r="B599" s="1" t="s">
        <v>133</v>
      </c>
      <c r="C599" s="1" t="s">
        <v>1011</v>
      </c>
      <c r="D599">
        <v>112.87</v>
      </c>
      <c r="E599">
        <v>150</v>
      </c>
      <c r="F599" s="1" t="s">
        <v>998</v>
      </c>
    </row>
    <row r="600" spans="1:6" ht="12.75">
      <c r="A600">
        <v>597</v>
      </c>
      <c r="B600" s="1" t="s">
        <v>133</v>
      </c>
      <c r="C600" s="1" t="s">
        <v>1012</v>
      </c>
      <c r="D600">
        <v>135.49</v>
      </c>
      <c r="E600">
        <v>150</v>
      </c>
      <c r="F600" s="1" t="s">
        <v>998</v>
      </c>
    </row>
    <row r="601" spans="1:6" ht="12.75">
      <c r="A601">
        <v>598</v>
      </c>
      <c r="B601" s="1" t="s">
        <v>133</v>
      </c>
      <c r="C601" s="1" t="s">
        <v>1013</v>
      </c>
      <c r="D601">
        <v>148.54</v>
      </c>
      <c r="E601">
        <v>150</v>
      </c>
      <c r="F601" s="1" t="s">
        <v>998</v>
      </c>
    </row>
    <row r="602" spans="1:6" ht="12.75">
      <c r="A602">
        <v>599</v>
      </c>
      <c r="B602" s="1" t="s">
        <v>674</v>
      </c>
      <c r="C602" s="1" t="s">
        <v>973</v>
      </c>
      <c r="D602">
        <v>127.85</v>
      </c>
      <c r="E602">
        <v>150</v>
      </c>
      <c r="F602" s="1" t="s">
        <v>998</v>
      </c>
    </row>
    <row r="603" spans="1:6" ht="12.75">
      <c r="A603">
        <v>600</v>
      </c>
      <c r="B603" s="1" t="s">
        <v>133</v>
      </c>
      <c r="C603" s="1" t="s">
        <v>1014</v>
      </c>
      <c r="D603">
        <v>117.2</v>
      </c>
      <c r="E603">
        <v>150</v>
      </c>
      <c r="F603" s="1" t="s">
        <v>998</v>
      </c>
    </row>
    <row r="604" spans="1:6" ht="12.75">
      <c r="A604">
        <v>601</v>
      </c>
      <c r="B604" s="1" t="s">
        <v>133</v>
      </c>
      <c r="C604" s="1" t="s">
        <v>1015</v>
      </c>
      <c r="D604">
        <v>360.91</v>
      </c>
      <c r="E604">
        <v>150</v>
      </c>
      <c r="F604" s="1" t="s">
        <v>998</v>
      </c>
    </row>
    <row r="605" spans="1:6" ht="12.75">
      <c r="A605">
        <v>602</v>
      </c>
      <c r="B605" s="1" t="s">
        <v>133</v>
      </c>
      <c r="C605" s="1" t="s">
        <v>1016</v>
      </c>
      <c r="D605">
        <v>399.24</v>
      </c>
      <c r="E605">
        <v>150</v>
      </c>
      <c r="F605" s="1" t="s">
        <v>998</v>
      </c>
    </row>
    <row r="606" spans="1:6" ht="12.75">
      <c r="A606">
        <v>603</v>
      </c>
      <c r="B606" s="1" t="s">
        <v>133</v>
      </c>
      <c r="C606" s="1" t="s">
        <v>1017</v>
      </c>
      <c r="D606">
        <v>358.51</v>
      </c>
      <c r="E606">
        <v>150</v>
      </c>
      <c r="F606" s="1" t="s">
        <v>998</v>
      </c>
    </row>
    <row r="607" spans="1:6" ht="12.75">
      <c r="A607">
        <v>604</v>
      </c>
      <c r="B607" s="1" t="s">
        <v>133</v>
      </c>
      <c r="C607" s="1" t="s">
        <v>1018</v>
      </c>
      <c r="D607">
        <v>177.28</v>
      </c>
      <c r="E607">
        <v>150</v>
      </c>
      <c r="F607" s="1" t="s">
        <v>998</v>
      </c>
    </row>
    <row r="608" spans="1:6" ht="12.75">
      <c r="A608">
        <v>605</v>
      </c>
      <c r="B608" s="1" t="s">
        <v>133</v>
      </c>
      <c r="C608" s="1" t="s">
        <v>1019</v>
      </c>
      <c r="D608">
        <v>177.22</v>
      </c>
      <c r="E608">
        <v>150</v>
      </c>
      <c r="F608" s="1" t="s">
        <v>998</v>
      </c>
    </row>
    <row r="609" spans="1:6" ht="12.75">
      <c r="A609">
        <v>606</v>
      </c>
      <c r="B609" s="1" t="s">
        <v>133</v>
      </c>
      <c r="C609" s="1" t="s">
        <v>1020</v>
      </c>
      <c r="D609">
        <v>128.22</v>
      </c>
      <c r="E609">
        <v>150</v>
      </c>
      <c r="F609" s="1" t="s">
        <v>998</v>
      </c>
    </row>
    <row r="610" spans="1:6" ht="12.75">
      <c r="A610">
        <v>607</v>
      </c>
      <c r="B610" s="1" t="s">
        <v>133</v>
      </c>
      <c r="C610" s="1" t="s">
        <v>1021</v>
      </c>
      <c r="D610">
        <v>245.02</v>
      </c>
      <c r="E610">
        <v>150</v>
      </c>
      <c r="F610" s="1" t="s">
        <v>998</v>
      </c>
    </row>
    <row r="611" spans="1:6" ht="12.75">
      <c r="A611">
        <v>608</v>
      </c>
      <c r="B611" s="1" t="s">
        <v>133</v>
      </c>
      <c r="C611" s="1" t="s">
        <v>1022</v>
      </c>
      <c r="D611">
        <f>413.95+138.32</f>
        <v>552.27</v>
      </c>
      <c r="E611">
        <v>150</v>
      </c>
      <c r="F611" s="1" t="s">
        <v>998</v>
      </c>
    </row>
    <row r="612" spans="1:6" ht="12.75">
      <c r="A612">
        <v>609</v>
      </c>
      <c r="B612" s="1" t="s">
        <v>133</v>
      </c>
      <c r="C612" s="1" t="s">
        <v>1023</v>
      </c>
      <c r="D612">
        <v>845.64</v>
      </c>
      <c r="E612">
        <v>150</v>
      </c>
      <c r="F612" s="1" t="s">
        <v>998</v>
      </c>
    </row>
    <row r="613" spans="1:6" ht="12.75">
      <c r="A613">
        <v>610</v>
      </c>
      <c r="B613" s="1" t="s">
        <v>674</v>
      </c>
      <c r="C613" s="1" t="s">
        <v>1024</v>
      </c>
      <c r="D613">
        <f>178.9+178.94</f>
        <v>357.84000000000003</v>
      </c>
      <c r="E613">
        <v>150</v>
      </c>
      <c r="F613" s="1" t="s">
        <v>998</v>
      </c>
    </row>
    <row r="614" spans="1:6" ht="12.75">
      <c r="A614">
        <v>611</v>
      </c>
      <c r="B614" s="1" t="s">
        <v>133</v>
      </c>
      <c r="C614" s="1" t="s">
        <v>1025</v>
      </c>
      <c r="D614">
        <v>882.14</v>
      </c>
      <c r="E614">
        <v>150</v>
      </c>
      <c r="F614" s="1" t="s">
        <v>998</v>
      </c>
    </row>
    <row r="615" spans="1:6" ht="12.75">
      <c r="A615">
        <v>612</v>
      </c>
      <c r="B615" s="1" t="s">
        <v>133</v>
      </c>
      <c r="C615" s="1" t="s">
        <v>1026</v>
      </c>
      <c r="D615">
        <v>177.88</v>
      </c>
      <c r="E615">
        <v>150</v>
      </c>
      <c r="F615" s="1" t="s">
        <v>998</v>
      </c>
    </row>
    <row r="616" spans="1:6" ht="12.75">
      <c r="A616">
        <v>613</v>
      </c>
      <c r="B616" s="1" t="s">
        <v>133</v>
      </c>
      <c r="C616" s="1" t="s">
        <v>1027</v>
      </c>
      <c r="D616">
        <v>177.31</v>
      </c>
      <c r="E616">
        <v>150</v>
      </c>
      <c r="F616" s="1" t="s">
        <v>998</v>
      </c>
    </row>
    <row r="617" spans="1:6" ht="12.75">
      <c r="A617">
        <v>614</v>
      </c>
      <c r="B617" s="1" t="s">
        <v>133</v>
      </c>
      <c r="C617" s="1" t="s">
        <v>1028</v>
      </c>
      <c r="D617">
        <v>178.93</v>
      </c>
      <c r="E617">
        <v>150</v>
      </c>
      <c r="F617" s="1" t="s">
        <v>998</v>
      </c>
    </row>
    <row r="618" spans="1:6" ht="12.75">
      <c r="A618">
        <v>615</v>
      </c>
      <c r="B618" s="1" t="s">
        <v>133</v>
      </c>
      <c r="C618" s="1" t="s">
        <v>1029</v>
      </c>
      <c r="D618">
        <v>178.85</v>
      </c>
      <c r="E618">
        <v>150</v>
      </c>
      <c r="F618" s="1" t="s">
        <v>998</v>
      </c>
    </row>
    <row r="619" spans="1:6" ht="12.75">
      <c r="A619">
        <v>616</v>
      </c>
      <c r="B619" s="1" t="s">
        <v>133</v>
      </c>
      <c r="C619" s="1" t="s">
        <v>1030</v>
      </c>
      <c r="D619">
        <f>356.61+802.51</f>
        <v>1159.12</v>
      </c>
      <c r="E619">
        <v>150</v>
      </c>
      <c r="F619" s="1" t="s">
        <v>1031</v>
      </c>
    </row>
    <row r="620" spans="1:6" ht="12.75">
      <c r="A620">
        <v>617</v>
      </c>
      <c r="B620" s="1" t="s">
        <v>133</v>
      </c>
      <c r="C620" s="1" t="s">
        <v>1032</v>
      </c>
      <c r="D620">
        <f>798.16+180.39</f>
        <v>978.55</v>
      </c>
      <c r="E620">
        <v>150</v>
      </c>
      <c r="F620" s="1" t="s">
        <v>998</v>
      </c>
    </row>
    <row r="621" spans="1:6" ht="12.75">
      <c r="A621">
        <v>618</v>
      </c>
      <c r="B621" s="1" t="s">
        <v>133</v>
      </c>
      <c r="C621" s="1" t="s">
        <v>1033</v>
      </c>
      <c r="D621">
        <v>359.28</v>
      </c>
      <c r="E621">
        <v>150</v>
      </c>
      <c r="F621" s="1" t="s">
        <v>998</v>
      </c>
    </row>
    <row r="622" spans="1:6" ht="12.75">
      <c r="A622">
        <v>619</v>
      </c>
      <c r="B622" s="1" t="s">
        <v>133</v>
      </c>
      <c r="C622" s="1" t="s">
        <v>1034</v>
      </c>
      <c r="D622">
        <f>649.34</f>
        <v>649.34</v>
      </c>
      <c r="E622">
        <v>150</v>
      </c>
      <c r="F622" s="1" t="s">
        <v>998</v>
      </c>
    </row>
    <row r="623" spans="1:6" ht="12.75">
      <c r="A623">
        <v>620</v>
      </c>
      <c r="B623" s="1" t="s">
        <v>133</v>
      </c>
      <c r="C623" s="1" t="s">
        <v>1035</v>
      </c>
      <c r="D623">
        <v>135.09</v>
      </c>
      <c r="E623">
        <v>150</v>
      </c>
      <c r="F623" s="1" t="s">
        <v>998</v>
      </c>
    </row>
    <row r="624" spans="1:6" ht="12.75">
      <c r="A624">
        <v>621</v>
      </c>
      <c r="B624" s="1" t="s">
        <v>133</v>
      </c>
      <c r="C624" s="1" t="s">
        <v>1036</v>
      </c>
      <c r="D624">
        <v>129.95</v>
      </c>
      <c r="E624">
        <v>150</v>
      </c>
      <c r="F624" s="1" t="s">
        <v>998</v>
      </c>
    </row>
    <row r="625" spans="1:6" ht="12.75">
      <c r="A625">
        <v>622</v>
      </c>
      <c r="B625" s="1" t="s">
        <v>133</v>
      </c>
      <c r="C625" s="1" t="s">
        <v>1037</v>
      </c>
      <c r="D625">
        <v>119.26</v>
      </c>
      <c r="E625">
        <v>150</v>
      </c>
      <c r="F625" s="1" t="s">
        <v>998</v>
      </c>
    </row>
    <row r="626" spans="1:6" ht="12.75">
      <c r="A626">
        <v>623</v>
      </c>
      <c r="B626" s="1" t="s">
        <v>133</v>
      </c>
      <c r="C626" s="1" t="s">
        <v>1038</v>
      </c>
      <c r="D626">
        <v>109.15</v>
      </c>
      <c r="E626">
        <v>150</v>
      </c>
      <c r="F626" s="1" t="s">
        <v>998</v>
      </c>
    </row>
    <row r="627" spans="1:6" ht="12.75">
      <c r="A627">
        <v>624</v>
      </c>
      <c r="B627" s="1" t="s">
        <v>133</v>
      </c>
      <c r="C627" s="1" t="s">
        <v>1039</v>
      </c>
      <c r="D627">
        <v>107.41</v>
      </c>
      <c r="E627">
        <v>150</v>
      </c>
      <c r="F627" s="1" t="s">
        <v>998</v>
      </c>
    </row>
    <row r="628" spans="1:6" ht="12.75">
      <c r="A628">
        <v>625</v>
      </c>
      <c r="B628" s="1" t="s">
        <v>133</v>
      </c>
      <c r="C628" s="1" t="s">
        <v>1040</v>
      </c>
      <c r="D628">
        <v>99.7</v>
      </c>
      <c r="E628">
        <v>150</v>
      </c>
      <c r="F628" s="1" t="s">
        <v>998</v>
      </c>
    </row>
    <row r="629" spans="1:6" ht="12.75">
      <c r="A629">
        <v>626</v>
      </c>
      <c r="B629" s="1" t="s">
        <v>133</v>
      </c>
      <c r="C629" s="1" t="s">
        <v>1041</v>
      </c>
      <c r="D629">
        <v>106.89</v>
      </c>
      <c r="E629">
        <v>150</v>
      </c>
      <c r="F629" s="1" t="s">
        <v>998</v>
      </c>
    </row>
    <row r="630" spans="1:6" ht="12.75">
      <c r="A630">
        <v>627</v>
      </c>
      <c r="B630" s="1" t="s">
        <v>133</v>
      </c>
      <c r="C630" s="1" t="s">
        <v>1042</v>
      </c>
      <c r="D630">
        <v>751.47</v>
      </c>
      <c r="E630">
        <v>150</v>
      </c>
      <c r="F630" s="1" t="s">
        <v>998</v>
      </c>
    </row>
    <row r="631" spans="1:6" ht="12.75">
      <c r="A631">
        <v>628</v>
      </c>
      <c r="B631" s="1" t="s">
        <v>133</v>
      </c>
      <c r="C631" s="1" t="s">
        <v>1043</v>
      </c>
      <c r="D631">
        <v>175.07</v>
      </c>
      <c r="E631">
        <v>150</v>
      </c>
      <c r="F631" s="1" t="s">
        <v>998</v>
      </c>
    </row>
    <row r="632" spans="1:6" ht="12.75">
      <c r="A632">
        <v>629</v>
      </c>
      <c r="B632" s="1" t="s">
        <v>133</v>
      </c>
      <c r="C632" s="1" t="s">
        <v>1044</v>
      </c>
      <c r="D632">
        <v>302.32</v>
      </c>
      <c r="E632">
        <v>150</v>
      </c>
      <c r="F632" s="1" t="s">
        <v>998</v>
      </c>
    </row>
    <row r="633" spans="1:6" ht="12.75">
      <c r="A633">
        <v>630</v>
      </c>
      <c r="B633" s="1" t="s">
        <v>133</v>
      </c>
      <c r="C633" s="1" t="s">
        <v>1045</v>
      </c>
      <c r="D633">
        <v>358.77</v>
      </c>
      <c r="E633">
        <v>150</v>
      </c>
      <c r="F633" s="1" t="s">
        <v>998</v>
      </c>
    </row>
    <row r="634" spans="1:6" ht="12.75">
      <c r="A634">
        <v>631</v>
      </c>
      <c r="B634" s="1" t="s">
        <v>133</v>
      </c>
      <c r="C634" s="1" t="s">
        <v>1046</v>
      </c>
      <c r="D634">
        <v>69.66</v>
      </c>
      <c r="E634">
        <v>150</v>
      </c>
      <c r="F634" s="1" t="s">
        <v>998</v>
      </c>
    </row>
    <row r="635" spans="1:6" ht="12.75">
      <c r="A635">
        <v>632</v>
      </c>
      <c r="B635" s="1" t="s">
        <v>133</v>
      </c>
      <c r="C635" s="1" t="s">
        <v>1047</v>
      </c>
      <c r="D635">
        <v>440.32</v>
      </c>
      <c r="E635">
        <v>150</v>
      </c>
      <c r="F635" s="1" t="s">
        <v>998</v>
      </c>
    </row>
    <row r="636" spans="1:6" ht="12.75">
      <c r="A636">
        <v>633</v>
      </c>
      <c r="B636" s="1" t="s">
        <v>133</v>
      </c>
      <c r="C636" s="1" t="s">
        <v>1048</v>
      </c>
      <c r="D636">
        <v>305.76</v>
      </c>
      <c r="E636">
        <v>150</v>
      </c>
      <c r="F636" s="1" t="s">
        <v>998</v>
      </c>
    </row>
    <row r="637" spans="1:6" ht="12.75">
      <c r="A637">
        <v>634</v>
      </c>
      <c r="B637" s="1" t="s">
        <v>133</v>
      </c>
      <c r="C637" s="1" t="s">
        <v>1049</v>
      </c>
      <c r="D637">
        <v>195.93</v>
      </c>
      <c r="E637">
        <v>150</v>
      </c>
      <c r="F637" s="1" t="s">
        <v>998</v>
      </c>
    </row>
    <row r="638" spans="1:6" ht="12.75">
      <c r="A638">
        <v>635</v>
      </c>
      <c r="B638" s="1" t="s">
        <v>178</v>
      </c>
      <c r="C638" s="1" t="s">
        <v>1051</v>
      </c>
      <c r="D638">
        <v>364.51</v>
      </c>
      <c r="E638">
        <v>150</v>
      </c>
      <c r="F638" s="1" t="s">
        <v>1050</v>
      </c>
    </row>
    <row r="639" spans="1:6" ht="12.75">
      <c r="A639">
        <v>636</v>
      </c>
      <c r="B639" s="1" t="s">
        <v>133</v>
      </c>
      <c r="C639" s="1" t="s">
        <v>1052</v>
      </c>
      <c r="D639">
        <v>342.17</v>
      </c>
      <c r="E639">
        <v>150</v>
      </c>
      <c r="F639" s="1" t="s">
        <v>1050</v>
      </c>
    </row>
    <row r="640" spans="1:6" ht="12.75">
      <c r="A640">
        <v>637</v>
      </c>
      <c r="B640" s="1" t="s">
        <v>133</v>
      </c>
      <c r="C640" s="1" t="s">
        <v>1053</v>
      </c>
      <c r="D640">
        <f>285.69+419.37</f>
        <v>705.06</v>
      </c>
      <c r="E640">
        <v>150</v>
      </c>
      <c r="F640" s="1" t="s">
        <v>1050</v>
      </c>
    </row>
    <row r="641" spans="1:6" ht="12.75">
      <c r="A641">
        <v>638</v>
      </c>
      <c r="B641" s="1" t="s">
        <v>133</v>
      </c>
      <c r="C641" s="1" t="s">
        <v>1054</v>
      </c>
      <c r="D641">
        <v>282.96</v>
      </c>
      <c r="E641">
        <v>150</v>
      </c>
      <c r="F641" s="1" t="s">
        <v>1055</v>
      </c>
    </row>
    <row r="642" spans="1:6" ht="12.75">
      <c r="A642">
        <v>639</v>
      </c>
      <c r="B642" s="1" t="s">
        <v>133</v>
      </c>
      <c r="C642" s="1" t="s">
        <v>1056</v>
      </c>
      <c r="D642">
        <v>563.55</v>
      </c>
      <c r="E642">
        <v>150</v>
      </c>
      <c r="F642" s="1" t="s">
        <v>1055</v>
      </c>
    </row>
    <row r="643" spans="1:6" ht="12.75">
      <c r="A643">
        <v>640</v>
      </c>
      <c r="B643" s="1" t="s">
        <v>133</v>
      </c>
      <c r="C643" s="1" t="s">
        <v>1058</v>
      </c>
      <c r="D643">
        <v>679.89</v>
      </c>
      <c r="E643">
        <v>150</v>
      </c>
      <c r="F643" s="1" t="s">
        <v>1055</v>
      </c>
    </row>
    <row r="644" spans="1:6" ht="12.75">
      <c r="A644">
        <v>641</v>
      </c>
      <c r="B644" s="1" t="s">
        <v>133</v>
      </c>
      <c r="C644" s="1" t="s">
        <v>1057</v>
      </c>
      <c r="D644">
        <v>678.9</v>
      </c>
      <c r="E644">
        <v>150</v>
      </c>
      <c r="F644" s="1" t="s">
        <v>1055</v>
      </c>
    </row>
    <row r="645" spans="1:6" ht="12.75">
      <c r="A645">
        <v>642</v>
      </c>
      <c r="B645" s="1" t="s">
        <v>133</v>
      </c>
      <c r="C645" s="1" t="s">
        <v>1059</v>
      </c>
      <c r="D645">
        <v>676.28</v>
      </c>
      <c r="E645">
        <v>150</v>
      </c>
      <c r="F645" s="1" t="s">
        <v>1055</v>
      </c>
    </row>
    <row r="646" spans="1:6" ht="12.75">
      <c r="A646">
        <v>643</v>
      </c>
      <c r="B646" s="1" t="s">
        <v>133</v>
      </c>
      <c r="C646" s="1" t="s">
        <v>1060</v>
      </c>
      <c r="D646">
        <v>660.87</v>
      </c>
      <c r="E646">
        <v>150</v>
      </c>
      <c r="F646" s="1" t="s">
        <v>1055</v>
      </c>
    </row>
    <row r="647" spans="1:6" ht="12.75">
      <c r="A647">
        <v>644</v>
      </c>
      <c r="B647" s="1" t="s">
        <v>183</v>
      </c>
      <c r="C647" s="1" t="s">
        <v>1061</v>
      </c>
      <c r="D647">
        <f>668.98+646.58+291.46</f>
        <v>1607.02</v>
      </c>
      <c r="E647">
        <v>150</v>
      </c>
      <c r="F647" s="1" t="s">
        <v>1055</v>
      </c>
    </row>
    <row r="648" spans="1:6" ht="12.75">
      <c r="A648">
        <v>645</v>
      </c>
      <c r="B648" s="1" t="s">
        <v>133</v>
      </c>
      <c r="C648" s="1" t="s">
        <v>1062</v>
      </c>
      <c r="D648">
        <v>253.72</v>
      </c>
      <c r="E648">
        <v>150</v>
      </c>
      <c r="F648" s="1" t="s">
        <v>1063</v>
      </c>
    </row>
    <row r="649" spans="1:6" ht="12.75">
      <c r="A649">
        <v>646</v>
      </c>
      <c r="B649" s="1" t="s">
        <v>133</v>
      </c>
      <c r="C649" s="1" t="s">
        <v>1064</v>
      </c>
      <c r="D649">
        <v>333.65</v>
      </c>
      <c r="E649">
        <v>150</v>
      </c>
      <c r="F649" s="1" t="s">
        <v>1063</v>
      </c>
    </row>
    <row r="650" spans="1:6" ht="12.75">
      <c r="A650">
        <v>647</v>
      </c>
      <c r="B650" s="1" t="s">
        <v>774</v>
      </c>
      <c r="C650" s="1" t="s">
        <v>1065</v>
      </c>
      <c r="D650">
        <v>140.01</v>
      </c>
      <c r="E650">
        <v>150</v>
      </c>
      <c r="F650" s="1" t="s">
        <v>1063</v>
      </c>
    </row>
    <row r="651" spans="1:6" ht="12.75">
      <c r="A651">
        <v>648</v>
      </c>
      <c r="B651" s="1" t="s">
        <v>674</v>
      </c>
      <c r="C651" s="1" t="s">
        <v>1066</v>
      </c>
      <c r="D651">
        <f>88.15+183.25</f>
        <v>271.4</v>
      </c>
      <c r="E651">
        <v>150</v>
      </c>
      <c r="F651" s="1" t="s">
        <v>1063</v>
      </c>
    </row>
    <row r="652" spans="1:6" ht="12.75">
      <c r="A652">
        <v>649</v>
      </c>
      <c r="B652" s="1" t="s">
        <v>133</v>
      </c>
      <c r="C652" s="1" t="s">
        <v>1068</v>
      </c>
      <c r="D652">
        <v>157.4</v>
      </c>
      <c r="E652">
        <v>150</v>
      </c>
      <c r="F652" s="1" t="s">
        <v>1067</v>
      </c>
    </row>
    <row r="653" spans="1:6" ht="12.75">
      <c r="A653">
        <v>650</v>
      </c>
      <c r="B653" s="1" t="s">
        <v>133</v>
      </c>
      <c r="C653" s="1" t="s">
        <v>1069</v>
      </c>
      <c r="D653">
        <v>154.33</v>
      </c>
      <c r="E653">
        <v>150</v>
      </c>
      <c r="F653" s="1" t="s">
        <v>1067</v>
      </c>
    </row>
    <row r="654" spans="1:6" ht="12.75">
      <c r="A654">
        <v>651</v>
      </c>
      <c r="B654" s="1" t="s">
        <v>133</v>
      </c>
      <c r="C654" s="1" t="s">
        <v>1070</v>
      </c>
      <c r="D654">
        <v>153.84</v>
      </c>
      <c r="E654">
        <v>150</v>
      </c>
      <c r="F654" s="1" t="s">
        <v>1067</v>
      </c>
    </row>
    <row r="655" spans="1:6" ht="12.75">
      <c r="A655">
        <v>652</v>
      </c>
      <c r="B655" s="1" t="s">
        <v>133</v>
      </c>
      <c r="C655" s="1" t="s">
        <v>1071</v>
      </c>
      <c r="D655">
        <v>154.67</v>
      </c>
      <c r="E655">
        <v>150</v>
      </c>
      <c r="F655" s="1" t="s">
        <v>1067</v>
      </c>
    </row>
    <row r="656" spans="1:6" ht="12.75">
      <c r="A656">
        <v>653</v>
      </c>
      <c r="B656" s="1" t="s">
        <v>133</v>
      </c>
      <c r="C656" s="1" t="s">
        <v>1072</v>
      </c>
      <c r="D656">
        <v>153.96</v>
      </c>
      <c r="E656">
        <v>150</v>
      </c>
      <c r="F656" s="1" t="s">
        <v>1067</v>
      </c>
    </row>
    <row r="657" spans="1:6" ht="12.75">
      <c r="A657">
        <v>654</v>
      </c>
      <c r="B657" s="1" t="s">
        <v>133</v>
      </c>
      <c r="C657" s="1" t="s">
        <v>1073</v>
      </c>
      <c r="D657">
        <v>154.44</v>
      </c>
      <c r="E657">
        <v>150</v>
      </c>
      <c r="F657" s="1" t="s">
        <v>1067</v>
      </c>
    </row>
    <row r="658" spans="1:6" ht="12.75">
      <c r="A658">
        <v>655</v>
      </c>
      <c r="B658" s="1" t="s">
        <v>133</v>
      </c>
      <c r="C658" s="1" t="s">
        <v>1074</v>
      </c>
      <c r="D658">
        <v>150.04</v>
      </c>
      <c r="E658">
        <v>150</v>
      </c>
      <c r="F658" s="1" t="s">
        <v>1067</v>
      </c>
    </row>
    <row r="659" spans="1:6" ht="12.75">
      <c r="A659">
        <v>656</v>
      </c>
      <c r="B659" s="1" t="s">
        <v>133</v>
      </c>
      <c r="C659" s="1" t="s">
        <v>1075</v>
      </c>
      <c r="D659">
        <v>152.64</v>
      </c>
      <c r="E659">
        <v>150</v>
      </c>
      <c r="F659" s="1" t="s">
        <v>1067</v>
      </c>
    </row>
    <row r="660" spans="1:6" ht="12.75">
      <c r="A660">
        <v>657</v>
      </c>
      <c r="B660" s="1" t="s">
        <v>133</v>
      </c>
      <c r="C660" s="1" t="s">
        <v>1082</v>
      </c>
      <c r="D660">
        <v>153</v>
      </c>
      <c r="E660">
        <v>150</v>
      </c>
      <c r="F660" s="1" t="s">
        <v>1067</v>
      </c>
    </row>
    <row r="661" spans="1:6" ht="12.75">
      <c r="A661">
        <v>658</v>
      </c>
      <c r="B661" s="1" t="s">
        <v>133</v>
      </c>
      <c r="C661" s="1" t="s">
        <v>1076</v>
      </c>
      <c r="D661">
        <v>152.28</v>
      </c>
      <c r="E661">
        <v>150</v>
      </c>
      <c r="F661" s="1" t="s">
        <v>1067</v>
      </c>
    </row>
    <row r="662" spans="1:6" ht="12.75">
      <c r="A662">
        <v>659</v>
      </c>
      <c r="B662" s="1" t="s">
        <v>133</v>
      </c>
      <c r="C662" s="1" t="s">
        <v>1077</v>
      </c>
      <c r="D662">
        <v>157.82</v>
      </c>
      <c r="E662">
        <v>150</v>
      </c>
      <c r="F662" s="1" t="s">
        <v>1067</v>
      </c>
    </row>
    <row r="663" spans="1:6" ht="12.75">
      <c r="A663">
        <v>660</v>
      </c>
      <c r="B663" s="1" t="s">
        <v>133</v>
      </c>
      <c r="C663" s="1" t="s">
        <v>1078</v>
      </c>
      <c r="D663">
        <v>155.64</v>
      </c>
      <c r="E663">
        <v>150</v>
      </c>
      <c r="F663" s="1" t="s">
        <v>1067</v>
      </c>
    </row>
    <row r="664" spans="1:6" ht="12.75">
      <c r="A664">
        <v>661</v>
      </c>
      <c r="B664" s="1" t="s">
        <v>133</v>
      </c>
      <c r="C664" s="1" t="s">
        <v>1081</v>
      </c>
      <c r="D664">
        <v>158.15</v>
      </c>
      <c r="E664">
        <v>150</v>
      </c>
      <c r="F664" s="1" t="s">
        <v>1067</v>
      </c>
    </row>
    <row r="665" spans="1:6" ht="12.75">
      <c r="A665">
        <v>662</v>
      </c>
      <c r="B665" s="1" t="s">
        <v>133</v>
      </c>
      <c r="C665" s="1" t="s">
        <v>1079</v>
      </c>
      <c r="D665">
        <v>160.27</v>
      </c>
      <c r="E665">
        <v>150</v>
      </c>
      <c r="F665" s="1" t="s">
        <v>1067</v>
      </c>
    </row>
    <row r="666" spans="1:6" ht="12.75">
      <c r="A666">
        <v>663</v>
      </c>
      <c r="B666" s="1" t="s">
        <v>133</v>
      </c>
      <c r="C666" s="1" t="s">
        <v>1080</v>
      </c>
      <c r="D666">
        <v>161.45</v>
      </c>
      <c r="E666">
        <v>150</v>
      </c>
      <c r="F666" s="1" t="s">
        <v>1067</v>
      </c>
    </row>
    <row r="667" spans="1:6" ht="12.75">
      <c r="A667">
        <v>664</v>
      </c>
      <c r="B667" s="1" t="s">
        <v>133</v>
      </c>
      <c r="C667" s="1" t="s">
        <v>1084</v>
      </c>
      <c r="D667">
        <v>162.45</v>
      </c>
      <c r="E667">
        <v>150</v>
      </c>
      <c r="F667" s="1" t="s">
        <v>1083</v>
      </c>
    </row>
    <row r="668" spans="1:6" ht="12.75">
      <c r="A668">
        <v>665</v>
      </c>
      <c r="B668" s="1" t="s">
        <v>133</v>
      </c>
      <c r="C668" s="1" t="s">
        <v>1085</v>
      </c>
      <c r="D668">
        <v>207.99</v>
      </c>
      <c r="E668">
        <v>150</v>
      </c>
      <c r="F668" s="1" t="s">
        <v>1083</v>
      </c>
    </row>
    <row r="669" spans="1:6" ht="12.75">
      <c r="A669">
        <v>666</v>
      </c>
      <c r="B669" s="1" t="s">
        <v>133</v>
      </c>
      <c r="C669" s="1" t="s">
        <v>1086</v>
      </c>
      <c r="D669">
        <v>207.01</v>
      </c>
      <c r="E669">
        <v>150</v>
      </c>
      <c r="F669" s="1" t="s">
        <v>1083</v>
      </c>
    </row>
    <row r="670" spans="1:6" ht="12.75">
      <c r="A670">
        <v>667</v>
      </c>
      <c r="B670" s="1" t="s">
        <v>133</v>
      </c>
      <c r="C670" s="1" t="s">
        <v>1087</v>
      </c>
      <c r="D670">
        <f>259.04+80.36</f>
        <v>339.40000000000003</v>
      </c>
      <c r="E670">
        <v>150</v>
      </c>
      <c r="F670" s="1" t="s">
        <v>1083</v>
      </c>
    </row>
    <row r="671" spans="1:6" ht="12.75">
      <c r="A671">
        <v>668</v>
      </c>
      <c r="B671" s="1" t="s">
        <v>133</v>
      </c>
      <c r="C671" s="1" t="s">
        <v>1088</v>
      </c>
      <c r="D671">
        <v>105.77</v>
      </c>
      <c r="E671">
        <v>150</v>
      </c>
      <c r="F671" s="1" t="s">
        <v>1083</v>
      </c>
    </row>
    <row r="672" spans="1:6" ht="12.75">
      <c r="A672">
        <v>669</v>
      </c>
      <c r="B672" s="1" t="s">
        <v>133</v>
      </c>
      <c r="C672" s="1" t="s">
        <v>1089</v>
      </c>
      <c r="D672">
        <v>134.43</v>
      </c>
      <c r="E672">
        <v>150</v>
      </c>
      <c r="F672" s="1" t="s">
        <v>1083</v>
      </c>
    </row>
    <row r="673" spans="1:6" ht="12.75">
      <c r="A673">
        <v>670</v>
      </c>
      <c r="B673" s="1" t="s">
        <v>133</v>
      </c>
      <c r="C673" s="1" t="s">
        <v>1090</v>
      </c>
      <c r="D673">
        <v>74.13</v>
      </c>
      <c r="E673">
        <v>150</v>
      </c>
      <c r="F673" s="1" t="s">
        <v>1083</v>
      </c>
    </row>
    <row r="674" spans="1:6" ht="12.75">
      <c r="A674">
        <v>671</v>
      </c>
      <c r="B674" s="1" t="s">
        <v>133</v>
      </c>
      <c r="C674" s="1" t="s">
        <v>1091</v>
      </c>
      <c r="D674">
        <v>123.95</v>
      </c>
      <c r="E674">
        <v>150</v>
      </c>
      <c r="F674" s="1" t="s">
        <v>1083</v>
      </c>
    </row>
    <row r="675" spans="1:6" ht="12.75">
      <c r="A675">
        <v>672</v>
      </c>
      <c r="B675" s="1" t="s">
        <v>133</v>
      </c>
      <c r="C675" s="1" t="s">
        <v>1093</v>
      </c>
      <c r="D675">
        <v>56.12</v>
      </c>
      <c r="E675">
        <v>150</v>
      </c>
      <c r="F675" s="1" t="s">
        <v>1092</v>
      </c>
    </row>
    <row r="676" spans="1:6" ht="12.75">
      <c r="A676">
        <v>673</v>
      </c>
      <c r="B676" s="1" t="s">
        <v>133</v>
      </c>
      <c r="C676" s="1" t="s">
        <v>1094</v>
      </c>
      <c r="D676">
        <v>80.56</v>
      </c>
      <c r="E676">
        <v>150</v>
      </c>
      <c r="F676" s="1" t="s">
        <v>1092</v>
      </c>
    </row>
    <row r="677" spans="1:6" ht="12.75">
      <c r="A677">
        <v>674</v>
      </c>
      <c r="B677" s="1" t="s">
        <v>133</v>
      </c>
      <c r="C677" s="1" t="s">
        <v>1096</v>
      </c>
      <c r="D677">
        <v>636.8</v>
      </c>
      <c r="E677">
        <v>150</v>
      </c>
      <c r="F677" s="1" t="s">
        <v>1095</v>
      </c>
    </row>
    <row r="678" spans="1:6" ht="12.75">
      <c r="A678">
        <v>675</v>
      </c>
      <c r="B678" s="1" t="s">
        <v>133</v>
      </c>
      <c r="C678" s="1" t="s">
        <v>1097</v>
      </c>
      <c r="D678">
        <v>818.97</v>
      </c>
      <c r="E678">
        <v>150</v>
      </c>
      <c r="F678" s="1" t="s">
        <v>1092</v>
      </c>
    </row>
    <row r="679" spans="1:6" ht="12.75">
      <c r="A679">
        <v>676</v>
      </c>
      <c r="B679" s="1" t="s">
        <v>133</v>
      </c>
      <c r="C679" s="1" t="s">
        <v>1052</v>
      </c>
      <c r="D679">
        <v>929.19</v>
      </c>
      <c r="E679">
        <v>150</v>
      </c>
      <c r="F679" s="1" t="s">
        <v>1098</v>
      </c>
    </row>
    <row r="680" spans="1:6" ht="12.75">
      <c r="A680">
        <v>677</v>
      </c>
      <c r="B680" s="1" t="s">
        <v>133</v>
      </c>
      <c r="C680" s="1" t="s">
        <v>1030</v>
      </c>
      <c r="D680">
        <v>747.16</v>
      </c>
      <c r="E680">
        <v>150</v>
      </c>
      <c r="F680" s="1" t="s">
        <v>1098</v>
      </c>
    </row>
    <row r="681" spans="1:6" ht="12.75">
      <c r="A681">
        <v>678</v>
      </c>
      <c r="B681" s="1" t="s">
        <v>133</v>
      </c>
      <c r="C681" s="1" t="s">
        <v>1053</v>
      </c>
      <c r="D681">
        <v>512.77</v>
      </c>
      <c r="E681">
        <v>150</v>
      </c>
      <c r="F681" s="1" t="s">
        <v>1098</v>
      </c>
    </row>
    <row r="682" spans="1:6" ht="12.75">
      <c r="A682">
        <v>679</v>
      </c>
      <c r="B682" s="1" t="s">
        <v>133</v>
      </c>
      <c r="C682" s="1" t="s">
        <v>1099</v>
      </c>
      <c r="D682">
        <v>255.75</v>
      </c>
      <c r="E682">
        <v>150</v>
      </c>
      <c r="F682" s="1" t="s">
        <v>1098</v>
      </c>
    </row>
    <row r="683" spans="1:6" ht="12.75">
      <c r="A683">
        <v>680</v>
      </c>
      <c r="B683" s="1" t="s">
        <v>133</v>
      </c>
      <c r="C683" s="1" t="s">
        <v>1100</v>
      </c>
      <c r="D683">
        <v>105.38</v>
      </c>
      <c r="E683">
        <v>150</v>
      </c>
      <c r="F683" s="1" t="s">
        <v>1098</v>
      </c>
    </row>
    <row r="684" spans="1:6" ht="12.75">
      <c r="A684">
        <v>681</v>
      </c>
      <c r="B684" s="1" t="s">
        <v>774</v>
      </c>
      <c r="C684" s="1" t="s">
        <v>1101</v>
      </c>
      <c r="D684">
        <v>105.1</v>
      </c>
      <c r="E684">
        <v>150</v>
      </c>
      <c r="F684" s="1" t="s">
        <v>1098</v>
      </c>
    </row>
    <row r="685" spans="1:6" ht="12.75">
      <c r="A685">
        <v>682</v>
      </c>
      <c r="B685" s="1" t="s">
        <v>774</v>
      </c>
      <c r="C685" s="1" t="s">
        <v>1102</v>
      </c>
      <c r="D685">
        <v>103.62</v>
      </c>
      <c r="E685">
        <v>150</v>
      </c>
      <c r="F685" s="1" t="s">
        <v>1098</v>
      </c>
    </row>
    <row r="686" spans="1:6" ht="12.75">
      <c r="A686">
        <v>683</v>
      </c>
      <c r="B686" s="1" t="s">
        <v>774</v>
      </c>
      <c r="C686" s="1" t="s">
        <v>1103</v>
      </c>
      <c r="D686">
        <v>104.5</v>
      </c>
      <c r="E686">
        <v>150</v>
      </c>
      <c r="F686" s="1" t="s">
        <v>1098</v>
      </c>
    </row>
    <row r="687" spans="1:6" ht="12.75">
      <c r="A687">
        <v>684</v>
      </c>
      <c r="B687" s="1" t="s">
        <v>774</v>
      </c>
      <c r="C687" s="1" t="s">
        <v>1104</v>
      </c>
      <c r="D687">
        <v>104.25</v>
      </c>
      <c r="E687">
        <v>150</v>
      </c>
      <c r="F687" s="1" t="s">
        <v>1098</v>
      </c>
    </row>
    <row r="688" spans="1:6" ht="12.75">
      <c r="A688">
        <v>685</v>
      </c>
      <c r="B688" s="1" t="s">
        <v>979</v>
      </c>
      <c r="C688" s="1" t="s">
        <v>1105</v>
      </c>
      <c r="D688">
        <v>624.59</v>
      </c>
      <c r="E688">
        <v>150</v>
      </c>
      <c r="F688" s="1" t="s">
        <v>1098</v>
      </c>
    </row>
    <row r="689" spans="1:6" ht="12.75">
      <c r="A689">
        <v>686</v>
      </c>
      <c r="B689" s="1" t="s">
        <v>133</v>
      </c>
      <c r="C689" s="1" t="s">
        <v>1106</v>
      </c>
      <c r="D689">
        <v>266.54</v>
      </c>
      <c r="E689">
        <v>150</v>
      </c>
      <c r="F689" s="1" t="s">
        <v>1098</v>
      </c>
    </row>
    <row r="690" spans="1:6" ht="12.75">
      <c r="A690">
        <v>687</v>
      </c>
      <c r="B690" s="1" t="s">
        <v>133</v>
      </c>
      <c r="C690" s="1" t="s">
        <v>1107</v>
      </c>
      <c r="D690">
        <f>147.74+98.97</f>
        <v>246.71</v>
      </c>
      <c r="E690">
        <v>150</v>
      </c>
      <c r="F690" s="1" t="s">
        <v>1098</v>
      </c>
    </row>
    <row r="691" spans="1:6" ht="12.75">
      <c r="A691">
        <v>688</v>
      </c>
      <c r="B691" s="1" t="s">
        <v>133</v>
      </c>
      <c r="C691" s="1" t="s">
        <v>1108</v>
      </c>
      <c r="D691">
        <v>283.1</v>
      </c>
      <c r="E691">
        <v>150</v>
      </c>
      <c r="F691" s="1" t="s">
        <v>1098</v>
      </c>
    </row>
    <row r="692" spans="1:6" ht="12.75">
      <c r="A692">
        <v>689</v>
      </c>
      <c r="B692" s="1" t="s">
        <v>133</v>
      </c>
      <c r="C692" s="1" t="s">
        <v>1109</v>
      </c>
      <c r="D692">
        <v>283.06</v>
      </c>
      <c r="E692">
        <v>150</v>
      </c>
      <c r="F692" s="1" t="s">
        <v>1098</v>
      </c>
    </row>
    <row r="693" spans="1:6" ht="12.75">
      <c r="A693">
        <v>690</v>
      </c>
      <c r="B693" s="1" t="s">
        <v>133</v>
      </c>
      <c r="C693" s="1" t="s">
        <v>1110</v>
      </c>
      <c r="D693" s="1">
        <v>367.44</v>
      </c>
      <c r="E693">
        <v>150</v>
      </c>
      <c r="F693" s="1" t="s">
        <v>1098</v>
      </c>
    </row>
    <row r="694" spans="1:6" ht="12.75">
      <c r="A694">
        <v>691</v>
      </c>
      <c r="B694" s="1" t="s">
        <v>133</v>
      </c>
      <c r="C694" s="1" t="s">
        <v>1111</v>
      </c>
      <c r="D694" s="1">
        <v>427.25</v>
      </c>
      <c r="E694">
        <v>150</v>
      </c>
      <c r="F694" s="1" t="s">
        <v>1098</v>
      </c>
    </row>
    <row r="695" spans="1:6" ht="12.75">
      <c r="A695">
        <v>692</v>
      </c>
      <c r="B695" s="1" t="s">
        <v>133</v>
      </c>
      <c r="C695" s="1" t="s">
        <v>1112</v>
      </c>
      <c r="D695" s="1">
        <v>432.76</v>
      </c>
      <c r="E695">
        <v>150</v>
      </c>
      <c r="F695" s="1" t="s">
        <v>1098</v>
      </c>
    </row>
    <row r="696" spans="1:6" ht="12.75">
      <c r="A696">
        <v>693</v>
      </c>
      <c r="B696" s="1" t="s">
        <v>133</v>
      </c>
      <c r="C696" s="1" t="s">
        <v>1113</v>
      </c>
      <c r="D696" s="1">
        <v>282.93</v>
      </c>
      <c r="E696">
        <v>150</v>
      </c>
      <c r="F696" s="1" t="s">
        <v>1098</v>
      </c>
    </row>
    <row r="697" spans="1:6" ht="12.75">
      <c r="A697">
        <v>694</v>
      </c>
      <c r="B697" s="1" t="s">
        <v>133</v>
      </c>
      <c r="C697" s="1" t="s">
        <v>1114</v>
      </c>
      <c r="D697" s="1">
        <v>283.27</v>
      </c>
      <c r="E697">
        <v>150</v>
      </c>
      <c r="F697" s="1" t="s">
        <v>1098</v>
      </c>
    </row>
    <row r="698" spans="1:6" ht="12.75">
      <c r="A698">
        <v>695</v>
      </c>
      <c r="B698" s="1" t="s">
        <v>133</v>
      </c>
      <c r="C698" s="1" t="s">
        <v>1115</v>
      </c>
      <c r="D698" s="1">
        <f>288.45+26.19</f>
        <v>314.64</v>
      </c>
      <c r="E698">
        <v>150</v>
      </c>
      <c r="F698" s="1" t="s">
        <v>1098</v>
      </c>
    </row>
    <row r="699" spans="1:6" ht="12.75">
      <c r="A699">
        <v>696</v>
      </c>
      <c r="B699" s="1" t="s">
        <v>133</v>
      </c>
      <c r="C699" s="1" t="s">
        <v>1116</v>
      </c>
      <c r="D699" s="1">
        <v>321.97</v>
      </c>
      <c r="E699">
        <v>150</v>
      </c>
      <c r="F699" s="1" t="s">
        <v>1098</v>
      </c>
    </row>
    <row r="700" spans="1:6" ht="12.75">
      <c r="A700">
        <v>697</v>
      </c>
      <c r="B700" s="1" t="s">
        <v>183</v>
      </c>
      <c r="C700" s="1" t="s">
        <v>1117</v>
      </c>
      <c r="D700" s="1">
        <v>580.37</v>
      </c>
      <c r="E700">
        <v>150</v>
      </c>
      <c r="F700" s="1" t="s">
        <v>1098</v>
      </c>
    </row>
    <row r="701" spans="1:6" ht="12.75">
      <c r="A701">
        <v>698</v>
      </c>
      <c r="B701" s="1" t="s">
        <v>133</v>
      </c>
      <c r="C701" s="1" t="s">
        <v>1118</v>
      </c>
      <c r="D701" s="1">
        <v>665.67</v>
      </c>
      <c r="E701">
        <v>150</v>
      </c>
      <c r="F701" s="1" t="s">
        <v>1098</v>
      </c>
    </row>
    <row r="702" spans="1:6" ht="12.75">
      <c r="A702">
        <v>699</v>
      </c>
      <c r="B702" s="1" t="s">
        <v>133</v>
      </c>
      <c r="C702" s="1" t="s">
        <v>1119</v>
      </c>
      <c r="D702" s="1">
        <v>418.71</v>
      </c>
      <c r="E702">
        <v>150</v>
      </c>
      <c r="F702" s="1" t="s">
        <v>1098</v>
      </c>
    </row>
    <row r="703" spans="1:6" ht="12.75">
      <c r="A703">
        <v>700</v>
      </c>
      <c r="B703" s="1" t="s">
        <v>133</v>
      </c>
      <c r="C703" s="1" t="s">
        <v>1120</v>
      </c>
      <c r="D703" s="1">
        <v>365.48</v>
      </c>
      <c r="E703">
        <v>150</v>
      </c>
      <c r="F703" s="1" t="s">
        <v>1098</v>
      </c>
    </row>
    <row r="704" spans="1:6" ht="12.75">
      <c r="A704">
        <v>701</v>
      </c>
      <c r="B704" s="1" t="s">
        <v>133</v>
      </c>
      <c r="C704" s="1" t="s">
        <v>1121</v>
      </c>
      <c r="D704" s="1">
        <v>131.15</v>
      </c>
      <c r="E704">
        <v>150</v>
      </c>
      <c r="F704" s="1" t="s">
        <v>1098</v>
      </c>
    </row>
    <row r="705" spans="1:6" ht="12.75">
      <c r="A705">
        <v>702</v>
      </c>
      <c r="B705" s="1" t="s">
        <v>133</v>
      </c>
      <c r="C705" s="1" t="s">
        <v>1122</v>
      </c>
      <c r="D705" s="1">
        <v>133.27</v>
      </c>
      <c r="E705">
        <v>150</v>
      </c>
      <c r="F705" s="1" t="s">
        <v>1098</v>
      </c>
    </row>
    <row r="706" spans="1:6" ht="12.75">
      <c r="A706">
        <v>703</v>
      </c>
      <c r="B706" s="1" t="s">
        <v>133</v>
      </c>
      <c r="C706" s="1" t="s">
        <v>1123</v>
      </c>
      <c r="D706" s="1">
        <v>90.48</v>
      </c>
      <c r="E706">
        <v>150</v>
      </c>
      <c r="F706" s="1" t="s">
        <v>1098</v>
      </c>
    </row>
    <row r="707" spans="1:6" ht="12.75">
      <c r="A707">
        <v>704</v>
      </c>
      <c r="B707" s="1" t="s">
        <v>133</v>
      </c>
      <c r="C707" s="1" t="s">
        <v>1124</v>
      </c>
      <c r="D707" s="1">
        <v>335.27</v>
      </c>
      <c r="E707">
        <v>150</v>
      </c>
      <c r="F707" s="1" t="s">
        <v>1098</v>
      </c>
    </row>
    <row r="708" spans="1:6" ht="12.75">
      <c r="A708">
        <v>705</v>
      </c>
      <c r="B708" s="1" t="s">
        <v>133</v>
      </c>
      <c r="C708" s="1" t="s">
        <v>1125</v>
      </c>
      <c r="D708" s="1">
        <f>410.29+283.49</f>
        <v>693.78</v>
      </c>
      <c r="E708">
        <v>150</v>
      </c>
      <c r="F708" s="1" t="s">
        <v>1128</v>
      </c>
    </row>
    <row r="709" spans="1:6" ht="12.75">
      <c r="A709">
        <v>706</v>
      </c>
      <c r="B709" s="1" t="s">
        <v>133</v>
      </c>
      <c r="C709" s="1" t="s">
        <v>1127</v>
      </c>
      <c r="D709" s="1">
        <v>454.89</v>
      </c>
      <c r="E709">
        <v>150</v>
      </c>
      <c r="F709" s="1" t="s">
        <v>1126</v>
      </c>
    </row>
    <row r="710" spans="1:6" ht="12.75">
      <c r="A710">
        <v>707</v>
      </c>
      <c r="B710" s="1" t="s">
        <v>133</v>
      </c>
      <c r="C710" s="1" t="s">
        <v>1138</v>
      </c>
      <c r="D710" s="1">
        <v>410.24</v>
      </c>
      <c r="E710">
        <v>150</v>
      </c>
      <c r="F710" s="1" t="s">
        <v>1126</v>
      </c>
    </row>
    <row r="711" spans="1:6" ht="12.75">
      <c r="A711">
        <v>708</v>
      </c>
      <c r="B711" s="1" t="s">
        <v>133</v>
      </c>
      <c r="C711" s="1" t="s">
        <v>1129</v>
      </c>
      <c r="D711" s="1">
        <v>397.57</v>
      </c>
      <c r="E711">
        <v>150</v>
      </c>
      <c r="F711" s="1" t="s">
        <v>1126</v>
      </c>
    </row>
    <row r="712" spans="1:6" ht="12.75">
      <c r="A712">
        <v>709</v>
      </c>
      <c r="B712" s="1" t="s">
        <v>133</v>
      </c>
      <c r="C712" s="1" t="s">
        <v>1137</v>
      </c>
      <c r="D712" s="1">
        <v>385.86</v>
      </c>
      <c r="E712">
        <v>150</v>
      </c>
      <c r="F712" s="1" t="s">
        <v>1126</v>
      </c>
    </row>
    <row r="713" spans="1:6" ht="12.75">
      <c r="A713">
        <v>710</v>
      </c>
      <c r="B713" s="1" t="s">
        <v>133</v>
      </c>
      <c r="C713" s="1" t="s">
        <v>1132</v>
      </c>
      <c r="D713" s="1">
        <v>357.65</v>
      </c>
      <c r="E713">
        <v>150</v>
      </c>
      <c r="F713" s="1" t="s">
        <v>1126</v>
      </c>
    </row>
    <row r="714" spans="1:6" ht="12.75">
      <c r="A714">
        <v>711</v>
      </c>
      <c r="B714" s="1" t="s">
        <v>133</v>
      </c>
      <c r="C714" s="1" t="s">
        <v>1130</v>
      </c>
      <c r="D714" s="1">
        <v>193.14</v>
      </c>
      <c r="E714">
        <v>150</v>
      </c>
      <c r="F714" s="1" t="s">
        <v>1126</v>
      </c>
    </row>
    <row r="715" spans="1:6" ht="12.75">
      <c r="A715">
        <v>712</v>
      </c>
      <c r="B715" s="1" t="s">
        <v>133</v>
      </c>
      <c r="C715" s="1" t="s">
        <v>1131</v>
      </c>
      <c r="D715" s="1">
        <v>185.98</v>
      </c>
      <c r="E715">
        <v>150</v>
      </c>
      <c r="F715" s="1" t="s">
        <v>1126</v>
      </c>
    </row>
    <row r="716" spans="1:6" ht="12.75">
      <c r="A716">
        <v>713</v>
      </c>
      <c r="B716" s="1" t="s">
        <v>774</v>
      </c>
      <c r="C716" s="1" t="s">
        <v>786</v>
      </c>
      <c r="D716" s="1">
        <v>53.52</v>
      </c>
      <c r="E716">
        <v>150</v>
      </c>
      <c r="F716" s="1" t="s">
        <v>1126</v>
      </c>
    </row>
    <row r="717" spans="1:6" ht="12.75">
      <c r="A717">
        <v>714</v>
      </c>
      <c r="B717" s="1" t="s">
        <v>774</v>
      </c>
      <c r="C717" s="1" t="s">
        <v>968</v>
      </c>
      <c r="D717" s="1">
        <v>51.33</v>
      </c>
      <c r="E717">
        <v>150</v>
      </c>
      <c r="F717" s="1" t="s">
        <v>1126</v>
      </c>
    </row>
    <row r="718" spans="1:6" ht="12.75">
      <c r="A718">
        <v>715</v>
      </c>
      <c r="B718" s="1" t="s">
        <v>774</v>
      </c>
      <c r="C718" s="1" t="s">
        <v>971</v>
      </c>
      <c r="D718" s="1">
        <v>50.8</v>
      </c>
      <c r="E718">
        <v>150</v>
      </c>
      <c r="F718" s="1" t="s">
        <v>1126</v>
      </c>
    </row>
    <row r="719" spans="1:6" ht="12.75">
      <c r="A719">
        <v>716</v>
      </c>
      <c r="B719" s="1" t="s">
        <v>774</v>
      </c>
      <c r="C719" s="1" t="s">
        <v>970</v>
      </c>
      <c r="D719" s="1">
        <v>49.71</v>
      </c>
      <c r="E719">
        <v>150</v>
      </c>
      <c r="F719" s="1" t="s">
        <v>1126</v>
      </c>
    </row>
    <row r="720" spans="1:6" ht="12.75">
      <c r="A720">
        <v>717</v>
      </c>
      <c r="B720" s="1" t="s">
        <v>774</v>
      </c>
      <c r="C720" s="1" t="s">
        <v>1134</v>
      </c>
      <c r="D720" s="1">
        <v>52.47</v>
      </c>
      <c r="E720">
        <v>150</v>
      </c>
      <c r="F720" s="1" t="s">
        <v>1126</v>
      </c>
    </row>
    <row r="721" spans="1:6" ht="12.75">
      <c r="A721">
        <v>718</v>
      </c>
      <c r="B721" s="1" t="s">
        <v>774</v>
      </c>
      <c r="C721" s="1" t="s">
        <v>1133</v>
      </c>
      <c r="D721" s="1">
        <v>50.92</v>
      </c>
      <c r="E721">
        <v>150</v>
      </c>
      <c r="F721" s="1" t="s">
        <v>1126</v>
      </c>
    </row>
    <row r="722" spans="1:6" ht="12.75">
      <c r="A722">
        <v>719</v>
      </c>
      <c r="B722" s="1" t="s">
        <v>774</v>
      </c>
      <c r="C722" s="1" t="s">
        <v>973</v>
      </c>
      <c r="D722" s="1">
        <v>50.82</v>
      </c>
      <c r="E722">
        <v>150</v>
      </c>
      <c r="F722" s="1" t="s">
        <v>1126</v>
      </c>
    </row>
    <row r="723" spans="1:6" ht="12.75">
      <c r="A723">
        <v>720</v>
      </c>
      <c r="B723" s="1" t="s">
        <v>774</v>
      </c>
      <c r="C723" s="1" t="s">
        <v>1135</v>
      </c>
      <c r="D723" s="1">
        <v>47.24</v>
      </c>
      <c r="E723">
        <v>150</v>
      </c>
      <c r="F723" s="1" t="s">
        <v>1098</v>
      </c>
    </row>
    <row r="724" spans="1:6" ht="12.75">
      <c r="A724">
        <v>721</v>
      </c>
      <c r="B724" s="1" t="s">
        <v>133</v>
      </c>
      <c r="C724" s="1" t="s">
        <v>1136</v>
      </c>
      <c r="D724" s="1">
        <v>216.76</v>
      </c>
      <c r="E724">
        <v>150</v>
      </c>
      <c r="F724" s="1" t="s">
        <v>1098</v>
      </c>
    </row>
    <row r="725" spans="1:6" ht="12.75">
      <c r="A725">
        <v>722</v>
      </c>
      <c r="B725" s="1" t="s">
        <v>133</v>
      </c>
      <c r="C725" s="1" t="s">
        <v>1140</v>
      </c>
      <c r="D725" s="1">
        <v>472.66</v>
      </c>
      <c r="E725">
        <v>150</v>
      </c>
      <c r="F725" s="1" t="s">
        <v>1139</v>
      </c>
    </row>
    <row r="726" spans="1:6" ht="12.75">
      <c r="A726">
        <v>723</v>
      </c>
      <c r="B726" s="1" t="s">
        <v>133</v>
      </c>
      <c r="C726" s="1" t="s">
        <v>1141</v>
      </c>
      <c r="D726">
        <f>292.54+449.11+159.44</f>
        <v>901.0900000000001</v>
      </c>
      <c r="E726">
        <v>150</v>
      </c>
      <c r="F726" s="1" t="s">
        <v>1139</v>
      </c>
    </row>
    <row r="727" spans="1:6" ht="12.75">
      <c r="A727">
        <v>724</v>
      </c>
      <c r="B727" s="1" t="s">
        <v>183</v>
      </c>
      <c r="C727" s="1" t="s">
        <v>1142</v>
      </c>
      <c r="D727">
        <v>682.91</v>
      </c>
      <c r="E727">
        <v>150</v>
      </c>
      <c r="F727" s="1" t="s">
        <v>1139</v>
      </c>
    </row>
    <row r="728" spans="1:6" ht="12.75">
      <c r="A728">
        <v>725</v>
      </c>
      <c r="B728" s="1" t="s">
        <v>133</v>
      </c>
      <c r="C728" s="1" t="s">
        <v>1143</v>
      </c>
      <c r="D728">
        <v>455.52</v>
      </c>
      <c r="E728">
        <v>150</v>
      </c>
      <c r="F728" s="1" t="s">
        <v>1139</v>
      </c>
    </row>
    <row r="729" spans="1:6" ht="12.75">
      <c r="A729">
        <v>726</v>
      </c>
      <c r="B729" s="1" t="s">
        <v>133</v>
      </c>
      <c r="C729" s="1" t="s">
        <v>1144</v>
      </c>
      <c r="D729">
        <v>466.07</v>
      </c>
      <c r="E729">
        <v>150</v>
      </c>
      <c r="F729" s="1" t="s">
        <v>1139</v>
      </c>
    </row>
    <row r="730" spans="1:6" ht="12.75">
      <c r="A730">
        <v>727</v>
      </c>
      <c r="B730" s="1" t="s">
        <v>133</v>
      </c>
      <c r="C730" s="1" t="s">
        <v>1145</v>
      </c>
      <c r="D730">
        <v>462.81</v>
      </c>
      <c r="E730">
        <v>150</v>
      </c>
      <c r="F730" s="1" t="s">
        <v>1139</v>
      </c>
    </row>
    <row r="731" spans="1:6" ht="12.75">
      <c r="A731">
        <v>728</v>
      </c>
      <c r="B731" s="1" t="s">
        <v>133</v>
      </c>
      <c r="C731" s="1" t="s">
        <v>1146</v>
      </c>
      <c r="D731">
        <v>459.69</v>
      </c>
      <c r="E731">
        <v>150</v>
      </c>
      <c r="F731" s="1" t="s">
        <v>1139</v>
      </c>
    </row>
    <row r="732" spans="1:6" ht="12.75">
      <c r="A732">
        <v>729</v>
      </c>
      <c r="B732" s="1" t="s">
        <v>133</v>
      </c>
      <c r="C732" s="1" t="s">
        <v>1147</v>
      </c>
      <c r="D732">
        <v>459.06</v>
      </c>
      <c r="E732">
        <v>150</v>
      </c>
      <c r="F732" s="1" t="s">
        <v>1139</v>
      </c>
    </row>
    <row r="733" spans="1:6" ht="12.75">
      <c r="A733">
        <v>730</v>
      </c>
      <c r="B733" s="1" t="s">
        <v>133</v>
      </c>
      <c r="C733" s="1" t="s">
        <v>1148</v>
      </c>
      <c r="D733">
        <v>459.53</v>
      </c>
      <c r="E733">
        <v>150</v>
      </c>
      <c r="F733" s="1" t="s">
        <v>1139</v>
      </c>
    </row>
    <row r="734" spans="1:6" ht="12.75">
      <c r="A734">
        <v>731</v>
      </c>
      <c r="B734" s="1" t="s">
        <v>133</v>
      </c>
      <c r="C734" s="1" t="s">
        <v>1149</v>
      </c>
      <c r="D734">
        <v>460.05</v>
      </c>
      <c r="E734">
        <v>150</v>
      </c>
      <c r="F734" s="1" t="s">
        <v>1139</v>
      </c>
    </row>
    <row r="735" spans="1:6" ht="12.75">
      <c r="A735">
        <v>732</v>
      </c>
      <c r="B735" s="1" t="s">
        <v>133</v>
      </c>
      <c r="C735" s="1" t="s">
        <v>1150</v>
      </c>
      <c r="D735">
        <v>460.61</v>
      </c>
      <c r="E735">
        <v>150</v>
      </c>
      <c r="F735" s="1" t="s">
        <v>1139</v>
      </c>
    </row>
    <row r="736" spans="1:6" ht="12.75">
      <c r="A736">
        <v>733</v>
      </c>
      <c r="B736" s="1" t="s">
        <v>133</v>
      </c>
      <c r="C736" s="1" t="s">
        <v>1151</v>
      </c>
      <c r="D736">
        <v>461.08</v>
      </c>
      <c r="E736">
        <v>150</v>
      </c>
      <c r="F736" s="1" t="s">
        <v>1139</v>
      </c>
    </row>
    <row r="737" spans="1:6" ht="12.75">
      <c r="A737">
        <v>734</v>
      </c>
      <c r="B737" s="1" t="s">
        <v>133</v>
      </c>
      <c r="C737" s="1" t="s">
        <v>1152</v>
      </c>
      <c r="D737">
        <v>447.75</v>
      </c>
      <c r="E737">
        <v>150</v>
      </c>
      <c r="F737" s="1" t="s">
        <v>1139</v>
      </c>
    </row>
    <row r="738" spans="1:6" ht="12.75">
      <c r="A738">
        <v>735</v>
      </c>
      <c r="B738" s="1" t="s">
        <v>133</v>
      </c>
      <c r="C738" s="1" t="s">
        <v>1153</v>
      </c>
      <c r="D738">
        <v>315.18</v>
      </c>
      <c r="E738">
        <v>150</v>
      </c>
      <c r="F738" s="1" t="s">
        <v>1139</v>
      </c>
    </row>
    <row r="739" spans="1:6" ht="12.75">
      <c r="A739">
        <v>736</v>
      </c>
      <c r="B739" s="1" t="s">
        <v>133</v>
      </c>
      <c r="C739" s="1" t="s">
        <v>1154</v>
      </c>
      <c r="D739">
        <v>222.31</v>
      </c>
      <c r="E739">
        <v>150</v>
      </c>
      <c r="F739" s="1" t="s">
        <v>1139</v>
      </c>
    </row>
    <row r="740" spans="1:6" ht="12.75">
      <c r="A740">
        <v>737</v>
      </c>
      <c r="B740" s="1" t="s">
        <v>774</v>
      </c>
      <c r="C740" s="1" t="s">
        <v>1155</v>
      </c>
      <c r="D740">
        <v>135.92</v>
      </c>
      <c r="E740">
        <v>150</v>
      </c>
      <c r="F740" s="1" t="s">
        <v>1139</v>
      </c>
    </row>
    <row r="741" spans="1:6" ht="12.75">
      <c r="A741">
        <v>738</v>
      </c>
      <c r="B741" s="1" t="s">
        <v>133</v>
      </c>
      <c r="C741" s="1" t="s">
        <v>1156</v>
      </c>
      <c r="D741">
        <v>817.77</v>
      </c>
      <c r="E741">
        <v>150</v>
      </c>
      <c r="F741" s="1" t="s">
        <v>1139</v>
      </c>
    </row>
    <row r="742" spans="1:6" ht="12.75">
      <c r="A742">
        <v>739</v>
      </c>
      <c r="B742" s="1" t="s">
        <v>133</v>
      </c>
      <c r="C742" s="1" t="s">
        <v>1159</v>
      </c>
      <c r="D742">
        <v>179.25</v>
      </c>
      <c r="E742">
        <v>150</v>
      </c>
      <c r="F742" s="1" t="s">
        <v>1157</v>
      </c>
    </row>
    <row r="743" spans="1:6" ht="12.75">
      <c r="A743">
        <v>740</v>
      </c>
      <c r="B743" s="1" t="s">
        <v>133</v>
      </c>
      <c r="C743" s="1" t="s">
        <v>1158</v>
      </c>
      <c r="D743">
        <v>316.11</v>
      </c>
      <c r="E743">
        <v>150</v>
      </c>
      <c r="F743" s="1" t="s">
        <v>1157</v>
      </c>
    </row>
    <row r="744" spans="1:6" ht="12.75">
      <c r="A744">
        <v>741</v>
      </c>
      <c r="B744" s="1" t="s">
        <v>133</v>
      </c>
      <c r="C744" s="1" t="s">
        <v>1171</v>
      </c>
      <c r="D744">
        <v>135.99</v>
      </c>
      <c r="E744">
        <v>150</v>
      </c>
      <c r="F744" s="1" t="s">
        <v>1157</v>
      </c>
    </row>
    <row r="745" spans="1:6" ht="12.75">
      <c r="A745">
        <v>742</v>
      </c>
      <c r="B745" s="1" t="s">
        <v>133</v>
      </c>
      <c r="C745" s="1" t="s">
        <v>1160</v>
      </c>
      <c r="D745" s="1">
        <v>330.21</v>
      </c>
      <c r="E745">
        <v>150</v>
      </c>
      <c r="F745" s="1" t="s">
        <v>1157</v>
      </c>
    </row>
    <row r="746" spans="1:6" ht="12.75">
      <c r="A746">
        <v>743</v>
      </c>
      <c r="B746" s="1" t="s">
        <v>133</v>
      </c>
      <c r="C746" s="1" t="s">
        <v>1161</v>
      </c>
      <c r="D746" s="1">
        <v>54.63</v>
      </c>
      <c r="E746">
        <v>150</v>
      </c>
      <c r="F746" s="1" t="s">
        <v>1157</v>
      </c>
    </row>
    <row r="747" spans="1:6" ht="12.75">
      <c r="A747">
        <v>744</v>
      </c>
      <c r="B747" s="1" t="s">
        <v>133</v>
      </c>
      <c r="C747" s="1" t="s">
        <v>1162</v>
      </c>
      <c r="D747" s="1">
        <v>384.37</v>
      </c>
      <c r="E747">
        <v>150</v>
      </c>
      <c r="F747" s="1" t="s">
        <v>1157</v>
      </c>
    </row>
    <row r="748" spans="1:6" ht="12.75">
      <c r="A748">
        <v>745</v>
      </c>
      <c r="B748" s="1" t="s">
        <v>133</v>
      </c>
      <c r="C748" s="1" t="s">
        <v>1163</v>
      </c>
      <c r="D748" s="1">
        <f>399.19+121.15</f>
        <v>520.34</v>
      </c>
      <c r="E748">
        <v>150</v>
      </c>
      <c r="F748" s="1" t="s">
        <v>1157</v>
      </c>
    </row>
    <row r="749" spans="1:6" ht="12.75">
      <c r="A749">
        <v>746</v>
      </c>
      <c r="B749" s="1" t="s">
        <v>133</v>
      </c>
      <c r="C749" s="1" t="s">
        <v>1166</v>
      </c>
      <c r="D749" s="1">
        <v>314.35</v>
      </c>
      <c r="E749">
        <v>150</v>
      </c>
      <c r="F749" s="1" t="s">
        <v>1157</v>
      </c>
    </row>
    <row r="750" spans="1:6" ht="12.75">
      <c r="A750">
        <v>747</v>
      </c>
      <c r="B750" s="1" t="s">
        <v>133</v>
      </c>
      <c r="C750" s="1" t="s">
        <v>1164</v>
      </c>
      <c r="D750" s="1">
        <v>278.98</v>
      </c>
      <c r="E750">
        <v>150</v>
      </c>
      <c r="F750" s="1" t="s">
        <v>1157</v>
      </c>
    </row>
    <row r="751" spans="1:6" ht="12.75">
      <c r="A751">
        <v>748</v>
      </c>
      <c r="B751" s="1" t="s">
        <v>133</v>
      </c>
      <c r="C751" s="1" t="s">
        <v>1165</v>
      </c>
      <c r="D751">
        <f>47.46+93.83</f>
        <v>141.29</v>
      </c>
      <c r="E751">
        <v>150</v>
      </c>
      <c r="F751" s="1" t="s">
        <v>1157</v>
      </c>
    </row>
    <row r="752" spans="1:6" ht="12.75">
      <c r="A752">
        <v>749</v>
      </c>
      <c r="B752" s="1" t="s">
        <v>133</v>
      </c>
      <c r="C752" s="1" t="s">
        <v>1167</v>
      </c>
      <c r="D752">
        <v>279.88</v>
      </c>
      <c r="E752">
        <v>150</v>
      </c>
      <c r="F752" s="1" t="s">
        <v>1157</v>
      </c>
    </row>
    <row r="753" spans="1:6" ht="12.75">
      <c r="A753">
        <v>750</v>
      </c>
      <c r="B753" s="1" t="s">
        <v>133</v>
      </c>
      <c r="C753" s="1" t="s">
        <v>1168</v>
      </c>
      <c r="D753">
        <v>837.4</v>
      </c>
      <c r="E753">
        <v>150</v>
      </c>
      <c r="F753" s="1" t="s">
        <v>1157</v>
      </c>
    </row>
    <row r="754" spans="1:6" ht="12.75">
      <c r="A754">
        <v>751</v>
      </c>
      <c r="B754" s="1" t="s">
        <v>133</v>
      </c>
      <c r="C754" s="1" t="s">
        <v>1169</v>
      </c>
      <c r="D754">
        <v>415.8</v>
      </c>
      <c r="E754">
        <v>150</v>
      </c>
      <c r="F754" s="1" t="s">
        <v>1157</v>
      </c>
    </row>
    <row r="755" spans="1:6" ht="12.75">
      <c r="A755">
        <v>752</v>
      </c>
      <c r="B755" s="1" t="s">
        <v>133</v>
      </c>
      <c r="C755" s="1" t="s">
        <v>1170</v>
      </c>
      <c r="D755">
        <v>124.11</v>
      </c>
      <c r="E755">
        <v>150</v>
      </c>
      <c r="F755" s="1" t="s">
        <v>1157</v>
      </c>
    </row>
    <row r="756" spans="1:6" ht="12.75">
      <c r="A756">
        <v>753</v>
      </c>
      <c r="B756" s="1" t="s">
        <v>133</v>
      </c>
      <c r="C756" s="1" t="s">
        <v>1172</v>
      </c>
      <c r="D756">
        <v>123.76</v>
      </c>
      <c r="E756">
        <v>150</v>
      </c>
      <c r="F756" s="1" t="s">
        <v>1157</v>
      </c>
    </row>
    <row r="757" spans="1:6" ht="12.75">
      <c r="A757">
        <v>754</v>
      </c>
      <c r="B757" s="1" t="s">
        <v>133</v>
      </c>
      <c r="C757" s="1" t="s">
        <v>1173</v>
      </c>
      <c r="D757">
        <f>186.06+262.15</f>
        <v>448.21</v>
      </c>
      <c r="E757">
        <v>150</v>
      </c>
      <c r="F757" s="1" t="s">
        <v>1157</v>
      </c>
    </row>
    <row r="758" spans="1:6" ht="12.75">
      <c r="A758">
        <v>755</v>
      </c>
      <c r="B758" s="1" t="s">
        <v>133</v>
      </c>
      <c r="C758" s="1" t="s">
        <v>1174</v>
      </c>
      <c r="D758">
        <v>254.09</v>
      </c>
      <c r="E758">
        <v>150</v>
      </c>
      <c r="F758" s="1" t="s">
        <v>1157</v>
      </c>
    </row>
    <row r="759" spans="1:6" ht="12.75">
      <c r="A759">
        <v>756</v>
      </c>
      <c r="B759" s="1" t="s">
        <v>133</v>
      </c>
      <c r="C759" s="1" t="s">
        <v>1175</v>
      </c>
      <c r="D759">
        <v>119.59</v>
      </c>
      <c r="E759">
        <v>150</v>
      </c>
      <c r="F759" s="1" t="s">
        <v>1157</v>
      </c>
    </row>
    <row r="760" spans="1:6" ht="12.75">
      <c r="A760">
        <v>757</v>
      </c>
      <c r="B760" s="1" t="s">
        <v>133</v>
      </c>
      <c r="C760" s="1" t="s">
        <v>1176</v>
      </c>
      <c r="D760">
        <v>55.94</v>
      </c>
      <c r="E760">
        <v>150</v>
      </c>
      <c r="F760" s="1" t="s">
        <v>1157</v>
      </c>
    </row>
    <row r="761" spans="1:6" ht="12.75">
      <c r="A761">
        <v>758</v>
      </c>
      <c r="B761" s="1" t="s">
        <v>133</v>
      </c>
      <c r="C761" s="1" t="s">
        <v>1177</v>
      </c>
      <c r="D761">
        <v>55.72</v>
      </c>
      <c r="E761">
        <v>150</v>
      </c>
      <c r="F761" s="1" t="s">
        <v>1157</v>
      </c>
    </row>
    <row r="762" spans="1:6" ht="12.75">
      <c r="A762">
        <v>759</v>
      </c>
      <c r="B762" s="1" t="s">
        <v>133</v>
      </c>
      <c r="C762" s="1" t="s">
        <v>1178</v>
      </c>
      <c r="D762">
        <v>113.4</v>
      </c>
      <c r="E762">
        <v>150</v>
      </c>
      <c r="F762" s="1" t="s">
        <v>1157</v>
      </c>
    </row>
    <row r="763" spans="1:6" ht="12.75">
      <c r="A763">
        <v>760</v>
      </c>
      <c r="B763" s="1" t="s">
        <v>133</v>
      </c>
      <c r="C763" s="1" t="s">
        <v>1179</v>
      </c>
      <c r="D763">
        <v>237.22</v>
      </c>
      <c r="E763">
        <v>150</v>
      </c>
      <c r="F763" s="1" t="s">
        <v>1157</v>
      </c>
    </row>
    <row r="764" spans="1:6" ht="12.75">
      <c r="A764">
        <v>761</v>
      </c>
      <c r="B764" s="1" t="s">
        <v>133</v>
      </c>
      <c r="C764" s="1" t="s">
        <v>1180</v>
      </c>
      <c r="D764">
        <v>242.32</v>
      </c>
      <c r="E764">
        <v>150</v>
      </c>
      <c r="F764" s="1" t="s">
        <v>1157</v>
      </c>
    </row>
    <row r="765" spans="1:6" ht="12.75">
      <c r="A765">
        <v>762</v>
      </c>
      <c r="B765" s="1" t="s">
        <v>133</v>
      </c>
      <c r="C765" s="1" t="s">
        <v>1181</v>
      </c>
      <c r="D765">
        <v>661.24</v>
      </c>
      <c r="E765">
        <v>150</v>
      </c>
      <c r="F765" s="1" t="s">
        <v>1157</v>
      </c>
    </row>
    <row r="766" spans="1:6" ht="12.75">
      <c r="A766">
        <v>763</v>
      </c>
      <c r="B766" s="1" t="s">
        <v>133</v>
      </c>
      <c r="C766" s="1" t="s">
        <v>1182</v>
      </c>
      <c r="D766">
        <v>772.01</v>
      </c>
      <c r="E766">
        <v>150</v>
      </c>
      <c r="F766" s="1" t="s">
        <v>1157</v>
      </c>
    </row>
    <row r="767" spans="1:6" ht="12.75">
      <c r="A767">
        <v>764</v>
      </c>
      <c r="B767" s="1" t="s">
        <v>133</v>
      </c>
      <c r="C767" s="1" t="s">
        <v>1183</v>
      </c>
      <c r="D767">
        <v>411.16</v>
      </c>
      <c r="E767">
        <v>150</v>
      </c>
      <c r="F767" s="1" t="s">
        <v>1157</v>
      </c>
    </row>
    <row r="768" spans="1:6" ht="12.75">
      <c r="A768">
        <v>765</v>
      </c>
      <c r="B768" s="1" t="s">
        <v>133</v>
      </c>
      <c r="C768" s="1" t="s">
        <v>1184</v>
      </c>
      <c r="D768">
        <v>804.2</v>
      </c>
      <c r="E768">
        <v>150</v>
      </c>
      <c r="F768" s="1" t="s">
        <v>1157</v>
      </c>
    </row>
    <row r="769" spans="1:6" ht="12.75">
      <c r="A769">
        <v>766</v>
      </c>
      <c r="B769" s="1" t="s">
        <v>133</v>
      </c>
      <c r="C769" s="1" t="s">
        <v>1185</v>
      </c>
      <c r="D769">
        <v>245.87</v>
      </c>
      <c r="E769">
        <v>150</v>
      </c>
      <c r="F769" s="1" t="s">
        <v>1157</v>
      </c>
    </row>
    <row r="770" spans="1:6" ht="12.75">
      <c r="A770">
        <v>767</v>
      </c>
      <c r="B770" s="1" t="s">
        <v>674</v>
      </c>
      <c r="C770" s="1" t="s">
        <v>1186</v>
      </c>
      <c r="D770">
        <v>86.01</v>
      </c>
      <c r="E770">
        <v>150</v>
      </c>
      <c r="F770" s="1" t="s">
        <v>1157</v>
      </c>
    </row>
    <row r="771" spans="1:6" ht="12.75">
      <c r="A771">
        <v>768</v>
      </c>
      <c r="B771" s="1" t="s">
        <v>133</v>
      </c>
      <c r="C771" s="1" t="s">
        <v>1187</v>
      </c>
      <c r="D771">
        <v>640.2</v>
      </c>
      <c r="E771">
        <v>150</v>
      </c>
      <c r="F771" s="1" t="s">
        <v>1188</v>
      </c>
    </row>
    <row r="772" spans="1:6" ht="12.75">
      <c r="A772">
        <v>769</v>
      </c>
      <c r="B772" s="1" t="s">
        <v>133</v>
      </c>
      <c r="C772" s="1" t="s">
        <v>1189</v>
      </c>
      <c r="D772">
        <v>399.39</v>
      </c>
      <c r="E772">
        <v>150</v>
      </c>
      <c r="F772" s="1" t="s">
        <v>1209</v>
      </c>
    </row>
    <row r="773" spans="1:6" ht="12.75">
      <c r="A773">
        <v>770</v>
      </c>
      <c r="B773" s="1" t="s">
        <v>133</v>
      </c>
      <c r="C773" s="1" t="s">
        <v>1190</v>
      </c>
      <c r="D773">
        <v>752.15</v>
      </c>
      <c r="E773">
        <v>150</v>
      </c>
      <c r="F773" s="1" t="s">
        <v>1209</v>
      </c>
    </row>
    <row r="774" spans="1:6" ht="12.75">
      <c r="A774">
        <v>771</v>
      </c>
      <c r="B774" s="1" t="s">
        <v>133</v>
      </c>
      <c r="C774" s="1" t="s">
        <v>1191</v>
      </c>
      <c r="D774">
        <v>321.07</v>
      </c>
      <c r="E774">
        <v>150</v>
      </c>
      <c r="F774" s="1" t="s">
        <v>1209</v>
      </c>
    </row>
    <row r="775" spans="1:6" ht="12.75">
      <c r="A775">
        <v>772</v>
      </c>
      <c r="B775" s="1" t="s">
        <v>133</v>
      </c>
      <c r="C775" s="1" t="s">
        <v>1192</v>
      </c>
      <c r="D775">
        <v>85.52</v>
      </c>
      <c r="E775">
        <v>150</v>
      </c>
      <c r="F775" s="1" t="s">
        <v>1209</v>
      </c>
    </row>
    <row r="776" spans="1:6" ht="12.75">
      <c r="A776">
        <v>773</v>
      </c>
      <c r="B776" s="1" t="s">
        <v>133</v>
      </c>
      <c r="C776" s="1" t="s">
        <v>1193</v>
      </c>
      <c r="D776">
        <v>87.46</v>
      </c>
      <c r="E776">
        <v>150</v>
      </c>
      <c r="F776" s="1" t="s">
        <v>1209</v>
      </c>
    </row>
    <row r="777" spans="1:6" ht="12.75">
      <c r="A777">
        <v>774</v>
      </c>
      <c r="B777" s="1" t="s">
        <v>133</v>
      </c>
      <c r="C777" s="1" t="s">
        <v>1194</v>
      </c>
      <c r="D777">
        <v>89.11</v>
      </c>
      <c r="E777">
        <v>150</v>
      </c>
      <c r="F777" s="1" t="s">
        <v>1209</v>
      </c>
    </row>
    <row r="778" spans="1:6" ht="12.75">
      <c r="A778">
        <v>775</v>
      </c>
      <c r="B778" s="1" t="s">
        <v>133</v>
      </c>
      <c r="C778" s="1" t="s">
        <v>1195</v>
      </c>
      <c r="D778">
        <v>88.34</v>
      </c>
      <c r="E778">
        <v>150</v>
      </c>
      <c r="F778" s="1" t="s">
        <v>1209</v>
      </c>
    </row>
    <row r="779" spans="1:6" ht="12.75">
      <c r="A779">
        <v>776</v>
      </c>
      <c r="B779" s="1" t="s">
        <v>133</v>
      </c>
      <c r="C779" s="1" t="s">
        <v>1196</v>
      </c>
      <c r="D779">
        <v>88.95</v>
      </c>
      <c r="E779">
        <v>150</v>
      </c>
      <c r="F779" s="1" t="s">
        <v>1209</v>
      </c>
    </row>
    <row r="780" spans="1:6" ht="12.75">
      <c r="A780">
        <v>777</v>
      </c>
      <c r="B780" s="1" t="s">
        <v>133</v>
      </c>
      <c r="C780" s="1" t="s">
        <v>1197</v>
      </c>
      <c r="D780">
        <v>88.91</v>
      </c>
      <c r="E780">
        <v>150</v>
      </c>
      <c r="F780" s="1" t="s">
        <v>1209</v>
      </c>
    </row>
    <row r="781" spans="1:6" ht="12.75">
      <c r="A781">
        <v>778</v>
      </c>
      <c r="B781" s="1" t="s">
        <v>774</v>
      </c>
      <c r="C781" s="1" t="s">
        <v>1133</v>
      </c>
      <c r="D781">
        <v>87.81</v>
      </c>
      <c r="E781">
        <v>150</v>
      </c>
      <c r="F781" s="1" t="s">
        <v>1209</v>
      </c>
    </row>
    <row r="782" spans="1:6" ht="12.75">
      <c r="A782">
        <v>779</v>
      </c>
      <c r="B782" s="1" t="s">
        <v>183</v>
      </c>
      <c r="C782" s="1" t="s">
        <v>1198</v>
      </c>
      <c r="D782">
        <f>449.59+558.33+146.58</f>
        <v>1154.5</v>
      </c>
      <c r="E782">
        <v>150</v>
      </c>
      <c r="F782" s="1" t="s">
        <v>1209</v>
      </c>
    </row>
    <row r="783" spans="1:6" ht="12.75">
      <c r="A783">
        <v>780</v>
      </c>
      <c r="B783" s="1" t="s">
        <v>133</v>
      </c>
      <c r="C783" s="1" t="s">
        <v>1131</v>
      </c>
      <c r="D783">
        <v>952.72</v>
      </c>
      <c r="E783">
        <v>150</v>
      </c>
      <c r="F783" s="1" t="s">
        <v>1209</v>
      </c>
    </row>
    <row r="784" spans="1:6" ht="12.75">
      <c r="A784">
        <v>781</v>
      </c>
      <c r="B784" s="1" t="s">
        <v>133</v>
      </c>
      <c r="C784" s="1" t="s">
        <v>1199</v>
      </c>
      <c r="D784">
        <v>847.24</v>
      </c>
      <c r="E784">
        <v>150</v>
      </c>
      <c r="F784" s="1" t="s">
        <v>1209</v>
      </c>
    </row>
    <row r="785" spans="1:6" ht="12.75">
      <c r="A785">
        <v>782</v>
      </c>
      <c r="B785" s="1" t="s">
        <v>133</v>
      </c>
      <c r="C785" s="1" t="s">
        <v>1200</v>
      </c>
      <c r="D785">
        <v>267.93</v>
      </c>
      <c r="E785">
        <v>150</v>
      </c>
      <c r="F785" s="1" t="s">
        <v>1209</v>
      </c>
    </row>
    <row r="786" spans="1:6" ht="12.75">
      <c r="A786">
        <v>783</v>
      </c>
      <c r="B786" s="1" t="s">
        <v>133</v>
      </c>
      <c r="C786" s="1" t="s">
        <v>1201</v>
      </c>
      <c r="D786">
        <f>653.6+93.68</f>
        <v>747.28</v>
      </c>
      <c r="E786">
        <v>150</v>
      </c>
      <c r="F786" s="1" t="s">
        <v>1209</v>
      </c>
    </row>
    <row r="787" spans="1:6" ht="12.75">
      <c r="A787">
        <v>784</v>
      </c>
      <c r="B787" s="1" t="s">
        <v>133</v>
      </c>
      <c r="C787" s="1" t="s">
        <v>1202</v>
      </c>
      <c r="D787">
        <v>920.62</v>
      </c>
      <c r="E787">
        <v>150</v>
      </c>
      <c r="F787" s="1" t="s">
        <v>1209</v>
      </c>
    </row>
    <row r="788" spans="1:6" ht="12.75">
      <c r="A788">
        <v>785</v>
      </c>
      <c r="B788" s="1" t="s">
        <v>133</v>
      </c>
      <c r="C788" s="1" t="s">
        <v>1203</v>
      </c>
      <c r="D788">
        <v>724.57</v>
      </c>
      <c r="E788">
        <v>150</v>
      </c>
      <c r="F788" s="1" t="s">
        <v>1209</v>
      </c>
    </row>
    <row r="789" spans="1:6" ht="12.75">
      <c r="A789">
        <v>786</v>
      </c>
      <c r="B789" s="1" t="s">
        <v>133</v>
      </c>
      <c r="C789" s="1" t="s">
        <v>1204</v>
      </c>
      <c r="D789">
        <v>555.01</v>
      </c>
      <c r="E789">
        <v>150</v>
      </c>
      <c r="F789" s="1" t="s">
        <v>1209</v>
      </c>
    </row>
    <row r="790" spans="1:6" ht="12.75">
      <c r="A790">
        <v>787</v>
      </c>
      <c r="B790" s="1" t="s">
        <v>133</v>
      </c>
      <c r="C790" s="1" t="s">
        <v>1205</v>
      </c>
      <c r="D790">
        <v>211.76</v>
      </c>
      <c r="E790">
        <v>150</v>
      </c>
      <c r="F790" s="1" t="s">
        <v>1209</v>
      </c>
    </row>
    <row r="791" spans="1:6" ht="12.75">
      <c r="A791">
        <v>788</v>
      </c>
      <c r="B791" s="1" t="s">
        <v>133</v>
      </c>
      <c r="C791" s="1" t="s">
        <v>1206</v>
      </c>
      <c r="D791">
        <v>191.28</v>
      </c>
      <c r="E791">
        <v>150</v>
      </c>
      <c r="F791" s="1" t="s">
        <v>1209</v>
      </c>
    </row>
    <row r="792" spans="1:6" ht="12.75">
      <c r="A792">
        <v>789</v>
      </c>
      <c r="B792" s="1" t="s">
        <v>133</v>
      </c>
      <c r="C792" s="1" t="s">
        <v>1207</v>
      </c>
      <c r="D792">
        <v>258.53</v>
      </c>
      <c r="E792">
        <v>150</v>
      </c>
      <c r="F792" s="1" t="s">
        <v>1209</v>
      </c>
    </row>
    <row r="793" spans="1:6" ht="12.75">
      <c r="A793">
        <v>790</v>
      </c>
      <c r="B793" s="1" t="s">
        <v>133</v>
      </c>
      <c r="C793" s="1" t="s">
        <v>1208</v>
      </c>
      <c r="D793">
        <v>477.96</v>
      </c>
      <c r="E793">
        <v>150</v>
      </c>
      <c r="F793" s="1" t="s">
        <v>1209</v>
      </c>
    </row>
    <row r="794" spans="1:6" ht="12.75">
      <c r="A794">
        <v>791</v>
      </c>
      <c r="B794" s="1" t="s">
        <v>133</v>
      </c>
      <c r="C794" s="1" t="s">
        <v>1210</v>
      </c>
      <c r="D794">
        <v>630.83</v>
      </c>
      <c r="E794">
        <v>150</v>
      </c>
      <c r="F794" s="1" t="s">
        <v>1209</v>
      </c>
    </row>
    <row r="795" spans="1:6" ht="12.75">
      <c r="A795">
        <v>792</v>
      </c>
      <c r="B795" s="1" t="s">
        <v>133</v>
      </c>
      <c r="C795" s="1" t="s">
        <v>1211</v>
      </c>
      <c r="D795">
        <v>695.64</v>
      </c>
      <c r="E795">
        <v>150</v>
      </c>
      <c r="F795" s="1" t="s">
        <v>1209</v>
      </c>
    </row>
    <row r="796" spans="1:6" ht="12.75">
      <c r="A796">
        <v>793</v>
      </c>
      <c r="B796" s="1" t="s">
        <v>133</v>
      </c>
      <c r="C796" s="1" t="s">
        <v>1212</v>
      </c>
      <c r="D796">
        <v>598.1</v>
      </c>
      <c r="E796">
        <v>150</v>
      </c>
      <c r="F796" s="1" t="s">
        <v>1209</v>
      </c>
    </row>
    <row r="797" spans="1:6" ht="12.75">
      <c r="A797">
        <v>794</v>
      </c>
      <c r="B797" s="1" t="s">
        <v>133</v>
      </c>
      <c r="C797" s="1" t="s">
        <v>1213</v>
      </c>
      <c r="D797">
        <v>585.1</v>
      </c>
      <c r="E797">
        <v>150</v>
      </c>
      <c r="F797" s="1" t="s">
        <v>1209</v>
      </c>
    </row>
    <row r="798" spans="1:6" ht="12.75">
      <c r="A798">
        <v>795</v>
      </c>
      <c r="B798" s="1" t="s">
        <v>133</v>
      </c>
      <c r="C798" s="1" t="s">
        <v>1214</v>
      </c>
      <c r="D798">
        <v>602.17</v>
      </c>
      <c r="E798">
        <v>150</v>
      </c>
      <c r="F798" s="1" t="s">
        <v>1209</v>
      </c>
    </row>
    <row r="799" spans="1:6" ht="12.75">
      <c r="A799">
        <v>796</v>
      </c>
      <c r="B799" s="1" t="s">
        <v>133</v>
      </c>
      <c r="C799" s="1" t="s">
        <v>1215</v>
      </c>
      <c r="D799">
        <v>344.83</v>
      </c>
      <c r="E799">
        <v>150</v>
      </c>
      <c r="F799" s="1" t="s">
        <v>1209</v>
      </c>
    </row>
    <row r="800" spans="1:6" ht="12.75">
      <c r="A800">
        <v>797</v>
      </c>
      <c r="B800" s="1" t="s">
        <v>133</v>
      </c>
      <c r="C800" s="1" t="s">
        <v>1217</v>
      </c>
      <c r="D800">
        <v>424.38</v>
      </c>
      <c r="E800">
        <v>150</v>
      </c>
      <c r="F800" s="1" t="s">
        <v>1216</v>
      </c>
    </row>
    <row r="801" spans="1:6" ht="12.75">
      <c r="A801">
        <v>798</v>
      </c>
      <c r="B801" s="1" t="s">
        <v>133</v>
      </c>
      <c r="C801" s="1" t="s">
        <v>1218</v>
      </c>
      <c r="D801">
        <v>275.76</v>
      </c>
      <c r="E801">
        <v>150</v>
      </c>
      <c r="F801" s="1" t="s">
        <v>1216</v>
      </c>
    </row>
    <row r="802" spans="1:6" ht="12.75">
      <c r="A802">
        <v>799</v>
      </c>
      <c r="B802" s="1" t="s">
        <v>133</v>
      </c>
      <c r="C802" s="1" t="s">
        <v>1219</v>
      </c>
      <c r="D802">
        <v>386.11</v>
      </c>
      <c r="E802">
        <v>150</v>
      </c>
      <c r="F802" s="1" t="s">
        <v>1216</v>
      </c>
    </row>
    <row r="803" spans="1:6" ht="12.75">
      <c r="A803">
        <v>800</v>
      </c>
      <c r="B803" s="1" t="s">
        <v>133</v>
      </c>
      <c r="C803" s="1" t="s">
        <v>1220</v>
      </c>
      <c r="D803">
        <v>431.81</v>
      </c>
      <c r="E803">
        <v>150</v>
      </c>
      <c r="F803" s="1" t="s">
        <v>1216</v>
      </c>
    </row>
    <row r="804" spans="1:6" ht="12.75">
      <c r="A804">
        <v>801</v>
      </c>
      <c r="B804" s="1" t="s">
        <v>133</v>
      </c>
      <c r="C804" s="1" t="s">
        <v>1221</v>
      </c>
      <c r="D804">
        <v>221.12</v>
      </c>
      <c r="E804">
        <v>150</v>
      </c>
      <c r="F804" s="1" t="s">
        <v>1216</v>
      </c>
    </row>
    <row r="805" spans="1:6" ht="12.75">
      <c r="A805">
        <v>802</v>
      </c>
      <c r="B805" s="1" t="s">
        <v>133</v>
      </c>
      <c r="C805" s="1" t="s">
        <v>972</v>
      </c>
      <c r="D805">
        <v>93.33</v>
      </c>
      <c r="E805">
        <v>150</v>
      </c>
      <c r="F805" s="1" t="s">
        <v>1216</v>
      </c>
    </row>
    <row r="806" spans="1:6" ht="12.75">
      <c r="A806">
        <v>803</v>
      </c>
      <c r="B806" s="1" t="s">
        <v>133</v>
      </c>
      <c r="C806" s="1" t="s">
        <v>1222</v>
      </c>
      <c r="D806">
        <v>306.78</v>
      </c>
      <c r="E806">
        <v>150</v>
      </c>
      <c r="F806" s="1" t="s">
        <v>1216</v>
      </c>
    </row>
    <row r="807" spans="1:6" ht="12.75">
      <c r="A807">
        <v>804</v>
      </c>
      <c r="B807" s="1" t="s">
        <v>133</v>
      </c>
      <c r="C807" s="1" t="s">
        <v>1223</v>
      </c>
      <c r="D807">
        <v>135.83</v>
      </c>
      <c r="E807">
        <v>150</v>
      </c>
      <c r="F807" s="1" t="s">
        <v>1216</v>
      </c>
    </row>
    <row r="808" spans="1:6" ht="12.75">
      <c r="A808">
        <v>805</v>
      </c>
      <c r="B808" s="1" t="s">
        <v>133</v>
      </c>
      <c r="C808" s="1" t="s">
        <v>1224</v>
      </c>
      <c r="D808">
        <v>97.03</v>
      </c>
      <c r="E808">
        <v>150</v>
      </c>
      <c r="F808" s="1" t="s">
        <v>1216</v>
      </c>
    </row>
    <row r="809" spans="1:6" ht="12.75">
      <c r="A809">
        <v>806</v>
      </c>
      <c r="B809" s="1" t="s">
        <v>133</v>
      </c>
      <c r="C809" s="1" t="s">
        <v>1225</v>
      </c>
      <c r="D809">
        <v>89.13</v>
      </c>
      <c r="E809">
        <v>150</v>
      </c>
      <c r="F809" s="1" t="s">
        <v>1216</v>
      </c>
    </row>
    <row r="810" spans="1:6" ht="12.75">
      <c r="A810">
        <v>807</v>
      </c>
      <c r="B810" s="1" t="s">
        <v>133</v>
      </c>
      <c r="C810" s="1" t="s">
        <v>1226</v>
      </c>
      <c r="D810">
        <v>229.63</v>
      </c>
      <c r="E810">
        <v>150</v>
      </c>
      <c r="F810" s="1" t="s">
        <v>1216</v>
      </c>
    </row>
    <row r="811" spans="1:6" ht="12.75">
      <c r="A811">
        <v>808</v>
      </c>
      <c r="B811" s="1" t="s">
        <v>133</v>
      </c>
      <c r="C811" s="1" t="s">
        <v>1227</v>
      </c>
      <c r="D811">
        <f>379.06+106.51</f>
        <v>485.57</v>
      </c>
      <c r="E811">
        <v>150</v>
      </c>
      <c r="F811" s="1" t="s">
        <v>1216</v>
      </c>
    </row>
    <row r="812" spans="1:6" ht="12.75">
      <c r="A812">
        <v>809</v>
      </c>
      <c r="B812" s="1" t="s">
        <v>133</v>
      </c>
      <c r="C812" s="1" t="s">
        <v>1228</v>
      </c>
      <c r="D812" s="1">
        <f>440.88+117.74</f>
        <v>558.62</v>
      </c>
      <c r="E812">
        <v>150</v>
      </c>
      <c r="F812" s="1" t="s">
        <v>1216</v>
      </c>
    </row>
    <row r="813" spans="1:6" ht="12.75">
      <c r="A813">
        <v>810</v>
      </c>
      <c r="B813" s="1" t="s">
        <v>133</v>
      </c>
      <c r="C813" s="1" t="s">
        <v>1229</v>
      </c>
      <c r="D813" s="1">
        <v>459.04</v>
      </c>
      <c r="E813">
        <v>150</v>
      </c>
      <c r="F813" s="1" t="s">
        <v>1216</v>
      </c>
    </row>
    <row r="814" spans="1:6" ht="12.75">
      <c r="A814">
        <v>811</v>
      </c>
      <c r="B814" s="1" t="s">
        <v>133</v>
      </c>
      <c r="C814" s="1" t="s">
        <v>1230</v>
      </c>
      <c r="D814" s="1">
        <v>513.49</v>
      </c>
      <c r="E814">
        <v>150</v>
      </c>
      <c r="F814" s="1" t="s">
        <v>1216</v>
      </c>
    </row>
    <row r="815" spans="1:6" ht="12.75">
      <c r="A815">
        <v>812</v>
      </c>
      <c r="B815" s="1" t="s">
        <v>133</v>
      </c>
      <c r="C815" s="1" t="s">
        <v>1231</v>
      </c>
      <c r="D815" s="1">
        <v>457.24</v>
      </c>
      <c r="E815">
        <v>150</v>
      </c>
      <c r="F815" s="1" t="s">
        <v>1216</v>
      </c>
    </row>
    <row r="816" spans="1:6" ht="12.75">
      <c r="A816">
        <v>813</v>
      </c>
      <c r="B816" s="1" t="s">
        <v>133</v>
      </c>
      <c r="C816" s="1" t="s">
        <v>1232</v>
      </c>
      <c r="D816" s="1">
        <v>447.57</v>
      </c>
      <c r="E816">
        <v>150</v>
      </c>
      <c r="F816" s="1" t="s">
        <v>1216</v>
      </c>
    </row>
    <row r="817" spans="1:6" ht="12.75">
      <c r="A817">
        <v>814</v>
      </c>
      <c r="B817" s="1" t="s">
        <v>133</v>
      </c>
      <c r="C817" s="1" t="s">
        <v>1233</v>
      </c>
      <c r="D817" s="1">
        <v>155.43</v>
      </c>
      <c r="E817">
        <v>150</v>
      </c>
      <c r="F817" s="1" t="s">
        <v>1216</v>
      </c>
    </row>
    <row r="818" spans="1:6" ht="12.75">
      <c r="A818">
        <v>815</v>
      </c>
      <c r="B818" s="1" t="s">
        <v>133</v>
      </c>
      <c r="C818" s="1" t="s">
        <v>1234</v>
      </c>
      <c r="D818" s="1">
        <v>289.29</v>
      </c>
      <c r="E818">
        <v>150</v>
      </c>
      <c r="F818" s="1" t="s">
        <v>1216</v>
      </c>
    </row>
    <row r="819" spans="1:6" ht="12.75">
      <c r="A819">
        <v>816</v>
      </c>
      <c r="B819" s="1" t="s">
        <v>133</v>
      </c>
      <c r="C819" s="1" t="s">
        <v>1236</v>
      </c>
      <c r="D819">
        <f>736.17+295.13</f>
        <v>1031.3</v>
      </c>
      <c r="E819">
        <v>150</v>
      </c>
      <c r="F819" s="1" t="s">
        <v>1235</v>
      </c>
    </row>
    <row r="820" spans="1:6" ht="12.75">
      <c r="A820">
        <v>817</v>
      </c>
      <c r="B820" s="1" t="s">
        <v>133</v>
      </c>
      <c r="C820" s="1" t="s">
        <v>1237</v>
      </c>
      <c r="D820">
        <v>532.93</v>
      </c>
      <c r="E820">
        <v>150</v>
      </c>
      <c r="F820" s="1" t="s">
        <v>304</v>
      </c>
    </row>
    <row r="821" spans="1:6" ht="12.75">
      <c r="A821">
        <v>818</v>
      </c>
      <c r="B821" s="1" t="s">
        <v>133</v>
      </c>
      <c r="C821" s="1" t="s">
        <v>1238</v>
      </c>
      <c r="D821">
        <v>333.16</v>
      </c>
      <c r="E821">
        <v>150</v>
      </c>
      <c r="F821" s="1" t="s">
        <v>304</v>
      </c>
    </row>
    <row r="822" spans="1:6" ht="12.75">
      <c r="A822">
        <v>819</v>
      </c>
      <c r="B822" s="1" t="s">
        <v>133</v>
      </c>
      <c r="C822" s="1" t="s">
        <v>1239</v>
      </c>
      <c r="D822">
        <v>406.29</v>
      </c>
      <c r="E822">
        <v>150</v>
      </c>
      <c r="F822" s="1" t="s">
        <v>304</v>
      </c>
    </row>
    <row r="823" spans="1:6" ht="12.75">
      <c r="A823">
        <v>820</v>
      </c>
      <c r="B823" s="1" t="s">
        <v>133</v>
      </c>
      <c r="C823" s="1" t="s">
        <v>1240</v>
      </c>
      <c r="D823">
        <v>211.62</v>
      </c>
      <c r="E823">
        <v>150</v>
      </c>
      <c r="F823" s="1" t="s">
        <v>304</v>
      </c>
    </row>
    <row r="824" spans="1:6" ht="12.75">
      <c r="A824">
        <v>821</v>
      </c>
      <c r="B824" s="1" t="s">
        <v>133</v>
      </c>
      <c r="C824" s="1" t="s">
        <v>1241</v>
      </c>
      <c r="D824">
        <v>89.55</v>
      </c>
      <c r="E824">
        <v>150</v>
      </c>
      <c r="F824" s="1" t="s">
        <v>304</v>
      </c>
    </row>
    <row r="825" spans="1:6" ht="12.75">
      <c r="A825">
        <v>822</v>
      </c>
      <c r="B825" s="1" t="s">
        <v>133</v>
      </c>
      <c r="C825" s="1" t="s">
        <v>1242</v>
      </c>
      <c r="D825">
        <v>196.93</v>
      </c>
      <c r="E825">
        <v>150</v>
      </c>
      <c r="F825" s="1" t="s">
        <v>304</v>
      </c>
    </row>
    <row r="826" spans="1:6" ht="12.75">
      <c r="A826">
        <v>823</v>
      </c>
      <c r="B826" s="1" t="s">
        <v>133</v>
      </c>
      <c r="C826" s="1" t="s">
        <v>1243</v>
      </c>
      <c r="D826">
        <v>58.4</v>
      </c>
      <c r="E826">
        <v>150</v>
      </c>
      <c r="F826" s="1" t="s">
        <v>304</v>
      </c>
    </row>
    <row r="827" spans="1:6" ht="12.75">
      <c r="A827">
        <v>824</v>
      </c>
      <c r="B827" s="1" t="s">
        <v>133</v>
      </c>
      <c r="C827" s="1" t="s">
        <v>1244</v>
      </c>
      <c r="D827">
        <v>76.05</v>
      </c>
      <c r="E827">
        <v>150</v>
      </c>
      <c r="F827" s="1" t="s">
        <v>304</v>
      </c>
    </row>
    <row r="828" spans="1:6" ht="12.75">
      <c r="A828">
        <v>825</v>
      </c>
      <c r="B828" s="1" t="s">
        <v>133</v>
      </c>
      <c r="C828" s="1" t="s">
        <v>1245</v>
      </c>
      <c r="D828">
        <f>502.21+127.77</f>
        <v>629.98</v>
      </c>
      <c r="E828">
        <v>150</v>
      </c>
      <c r="F828" s="1" t="s">
        <v>304</v>
      </c>
    </row>
    <row r="829" spans="1:6" ht="12.75">
      <c r="A829">
        <v>826</v>
      </c>
      <c r="B829" s="1" t="s">
        <v>133</v>
      </c>
      <c r="C829" s="1" t="s">
        <v>1246</v>
      </c>
      <c r="D829">
        <v>241.53</v>
      </c>
      <c r="E829">
        <v>150</v>
      </c>
      <c r="F829" s="1" t="s">
        <v>304</v>
      </c>
    </row>
    <row r="830" spans="1:6" ht="12.75">
      <c r="A830">
        <v>827</v>
      </c>
      <c r="B830" s="1" t="s">
        <v>133</v>
      </c>
      <c r="C830" s="1" t="s">
        <v>1247</v>
      </c>
      <c r="D830">
        <v>516.31</v>
      </c>
      <c r="E830">
        <v>150</v>
      </c>
      <c r="F830" s="1" t="s">
        <v>304</v>
      </c>
    </row>
    <row r="831" spans="1:6" ht="12.75">
      <c r="A831">
        <v>828</v>
      </c>
      <c r="B831" s="1" t="s">
        <v>133</v>
      </c>
      <c r="C831" s="1" t="s">
        <v>1248</v>
      </c>
      <c r="D831">
        <v>84.32</v>
      </c>
      <c r="E831">
        <v>150</v>
      </c>
      <c r="F831" s="1" t="s">
        <v>304</v>
      </c>
    </row>
    <row r="832" spans="1:6" ht="12.75">
      <c r="A832">
        <v>829</v>
      </c>
      <c r="B832" s="1" t="s">
        <v>133</v>
      </c>
      <c r="C832" s="1" t="s">
        <v>1249</v>
      </c>
      <c r="D832">
        <v>423.01</v>
      </c>
      <c r="E832">
        <v>150</v>
      </c>
      <c r="F832" s="1" t="s">
        <v>304</v>
      </c>
    </row>
    <row r="833" spans="1:6" ht="12.75">
      <c r="A833">
        <v>830</v>
      </c>
      <c r="B833" s="1" t="s">
        <v>133</v>
      </c>
      <c r="C833" s="1" t="s">
        <v>1250</v>
      </c>
      <c r="D833">
        <v>211.09</v>
      </c>
      <c r="E833">
        <v>150</v>
      </c>
      <c r="F833" s="1" t="s">
        <v>304</v>
      </c>
    </row>
    <row r="834" spans="1:6" ht="12.75">
      <c r="A834">
        <v>831</v>
      </c>
      <c r="B834" s="1" t="s">
        <v>133</v>
      </c>
      <c r="C834" s="1" t="s">
        <v>1251</v>
      </c>
      <c r="D834">
        <v>217.96</v>
      </c>
      <c r="E834">
        <v>150</v>
      </c>
      <c r="F834" s="1" t="s">
        <v>304</v>
      </c>
    </row>
    <row r="835" spans="1:6" ht="12.75">
      <c r="A835">
        <v>832</v>
      </c>
      <c r="B835" s="1" t="s">
        <v>133</v>
      </c>
      <c r="C835" s="1" t="s">
        <v>1252</v>
      </c>
      <c r="D835">
        <v>147.6</v>
      </c>
      <c r="E835">
        <v>150</v>
      </c>
      <c r="F835" s="1" t="s">
        <v>304</v>
      </c>
    </row>
    <row r="836" spans="1:6" ht="12.75">
      <c r="A836">
        <v>833</v>
      </c>
      <c r="B836" s="1" t="s">
        <v>133</v>
      </c>
      <c r="C836" s="1" t="s">
        <v>1253</v>
      </c>
      <c r="D836">
        <v>120.15</v>
      </c>
      <c r="E836">
        <v>150</v>
      </c>
      <c r="F836" s="1" t="s">
        <v>304</v>
      </c>
    </row>
    <row r="837" spans="1:6" ht="12.75">
      <c r="A837">
        <v>834</v>
      </c>
      <c r="B837" s="1" t="s">
        <v>133</v>
      </c>
      <c r="C837" s="1" t="s">
        <v>1255</v>
      </c>
      <c r="D837">
        <v>435.54</v>
      </c>
      <c r="E837">
        <v>150</v>
      </c>
      <c r="F837" s="1" t="s">
        <v>1254</v>
      </c>
    </row>
    <row r="838" spans="1:6" ht="12.75">
      <c r="A838">
        <v>835</v>
      </c>
      <c r="B838" s="1" t="s">
        <v>133</v>
      </c>
      <c r="C838" s="1" t="s">
        <v>1034</v>
      </c>
      <c r="D838">
        <v>445.73</v>
      </c>
      <c r="E838">
        <v>150</v>
      </c>
      <c r="F838" s="1" t="s">
        <v>1254</v>
      </c>
    </row>
    <row r="839" spans="1:6" ht="12.75">
      <c r="A839">
        <v>836</v>
      </c>
      <c r="B839" s="1" t="s">
        <v>133</v>
      </c>
      <c r="C839" s="1" t="s">
        <v>311</v>
      </c>
      <c r="D839">
        <v>199.63</v>
      </c>
      <c r="E839">
        <v>150</v>
      </c>
      <c r="F839" s="1" t="s">
        <v>1254</v>
      </c>
    </row>
    <row r="840" spans="1:6" ht="12.75">
      <c r="A840">
        <v>837</v>
      </c>
      <c r="B840" s="1" t="s">
        <v>133</v>
      </c>
      <c r="C840" s="1" t="s">
        <v>1256</v>
      </c>
      <c r="D840">
        <v>194.29</v>
      </c>
      <c r="E840">
        <v>150</v>
      </c>
      <c r="F840" s="1" t="s">
        <v>1254</v>
      </c>
    </row>
    <row r="841" spans="1:6" ht="12.75">
      <c r="A841">
        <v>838</v>
      </c>
      <c r="B841" s="1" t="s">
        <v>133</v>
      </c>
      <c r="C841" s="1" t="s">
        <v>1257</v>
      </c>
      <c r="D841">
        <v>293.08</v>
      </c>
      <c r="E841">
        <v>150</v>
      </c>
      <c r="F841" s="1" t="s">
        <v>1254</v>
      </c>
    </row>
    <row r="842" spans="1:6" ht="12.75">
      <c r="A842">
        <v>839</v>
      </c>
      <c r="B842" s="1" t="s">
        <v>133</v>
      </c>
      <c r="C842" s="1" t="s">
        <v>1258</v>
      </c>
      <c r="D842">
        <v>281.6</v>
      </c>
      <c r="E842">
        <v>150</v>
      </c>
      <c r="F842" s="1" t="s">
        <v>1254</v>
      </c>
    </row>
    <row r="843" spans="1:6" ht="12.75">
      <c r="A843">
        <v>840</v>
      </c>
      <c r="B843" s="1" t="s">
        <v>133</v>
      </c>
      <c r="C843" s="1" t="s">
        <v>1259</v>
      </c>
      <c r="D843">
        <v>387.37</v>
      </c>
      <c r="E843">
        <v>150</v>
      </c>
      <c r="F843" s="1" t="s">
        <v>1254</v>
      </c>
    </row>
    <row r="844" spans="1:6" ht="12.75">
      <c r="A844">
        <v>841</v>
      </c>
      <c r="B844" s="1" t="s">
        <v>133</v>
      </c>
      <c r="C844" s="1" t="s">
        <v>1260</v>
      </c>
      <c r="D844">
        <v>158.3</v>
      </c>
      <c r="E844">
        <v>150</v>
      </c>
      <c r="F844" s="1" t="s">
        <v>1254</v>
      </c>
    </row>
    <row r="845" spans="1:6" ht="12.75">
      <c r="A845">
        <v>842</v>
      </c>
      <c r="B845" s="1" t="s">
        <v>674</v>
      </c>
      <c r="C845" s="1" t="s">
        <v>1261</v>
      </c>
      <c r="D845">
        <v>86.6</v>
      </c>
      <c r="E845">
        <v>150</v>
      </c>
      <c r="F845" s="1" t="s">
        <v>1254</v>
      </c>
    </row>
    <row r="846" spans="1:6" ht="12.75">
      <c r="A846">
        <v>843</v>
      </c>
      <c r="B846" s="1" t="s">
        <v>133</v>
      </c>
      <c r="C846" s="1" t="s">
        <v>1262</v>
      </c>
      <c r="D846">
        <v>443.01</v>
      </c>
      <c r="E846">
        <v>150</v>
      </c>
      <c r="F846" s="1" t="s">
        <v>1254</v>
      </c>
    </row>
    <row r="847" spans="1:6" ht="12.75">
      <c r="A847">
        <v>844</v>
      </c>
      <c r="B847" s="1" t="s">
        <v>133</v>
      </c>
      <c r="C847" s="1" t="s">
        <v>1263</v>
      </c>
      <c r="D847">
        <v>218.63</v>
      </c>
      <c r="E847">
        <v>150</v>
      </c>
      <c r="F847" s="1" t="s">
        <v>1254</v>
      </c>
    </row>
    <row r="848" spans="1:6" ht="12.75">
      <c r="A848">
        <v>845</v>
      </c>
      <c r="B848" s="1" t="s">
        <v>133</v>
      </c>
      <c r="C848" s="1" t="s">
        <v>1264</v>
      </c>
      <c r="D848">
        <v>620.28</v>
      </c>
      <c r="E848">
        <v>150</v>
      </c>
      <c r="F848" s="1" t="s">
        <v>1254</v>
      </c>
    </row>
    <row r="849" spans="1:6" ht="12.75">
      <c r="A849">
        <v>846</v>
      </c>
      <c r="B849" s="1" t="s">
        <v>133</v>
      </c>
      <c r="C849" s="1" t="s">
        <v>1265</v>
      </c>
      <c r="D849">
        <v>343.94</v>
      </c>
      <c r="E849">
        <v>150</v>
      </c>
      <c r="F849" s="1" t="s">
        <v>1254</v>
      </c>
    </row>
    <row r="850" spans="1:6" ht="12.75">
      <c r="A850">
        <v>847</v>
      </c>
      <c r="B850" s="1" t="s">
        <v>812</v>
      </c>
      <c r="C850" s="1" t="s">
        <v>1266</v>
      </c>
      <c r="D850">
        <v>125.62</v>
      </c>
      <c r="E850">
        <v>150</v>
      </c>
      <c r="F850" s="1" t="s">
        <v>1254</v>
      </c>
    </row>
    <row r="851" spans="1:6" ht="12.75">
      <c r="A851">
        <v>848</v>
      </c>
      <c r="B851" s="1" t="s">
        <v>133</v>
      </c>
      <c r="C851" s="1" t="s">
        <v>1267</v>
      </c>
      <c r="D851">
        <v>326.06</v>
      </c>
      <c r="E851">
        <v>150</v>
      </c>
      <c r="F851" s="1" t="s">
        <v>1254</v>
      </c>
    </row>
    <row r="852" spans="1:6" ht="12.75">
      <c r="A852">
        <v>849</v>
      </c>
      <c r="B852" s="1" t="s">
        <v>133</v>
      </c>
      <c r="C852" s="1" t="s">
        <v>1268</v>
      </c>
      <c r="D852">
        <v>62.19</v>
      </c>
      <c r="E852">
        <v>150</v>
      </c>
      <c r="F852" s="1" t="s">
        <v>1254</v>
      </c>
    </row>
    <row r="853" spans="1:6" ht="12.75">
      <c r="A853">
        <v>850</v>
      </c>
      <c r="B853" s="1" t="s">
        <v>133</v>
      </c>
      <c r="C853" s="1" t="s">
        <v>766</v>
      </c>
      <c r="D853">
        <v>71.2</v>
      </c>
      <c r="E853">
        <v>150</v>
      </c>
      <c r="F853" s="1" t="s">
        <v>1254</v>
      </c>
    </row>
    <row r="854" spans="1:6" ht="12.75">
      <c r="A854">
        <v>851</v>
      </c>
      <c r="B854" s="1" t="s">
        <v>958</v>
      </c>
      <c r="C854" s="1" t="s">
        <v>1269</v>
      </c>
      <c r="D854">
        <v>116.83</v>
      </c>
      <c r="E854">
        <v>150</v>
      </c>
      <c r="F854" s="1" t="s">
        <v>1254</v>
      </c>
    </row>
    <row r="855" spans="1:6" ht="12.75">
      <c r="A855">
        <v>852</v>
      </c>
      <c r="B855" s="1" t="s">
        <v>133</v>
      </c>
      <c r="C855" s="1" t="s">
        <v>1270</v>
      </c>
      <c r="D855">
        <v>332.16</v>
      </c>
      <c r="E855">
        <v>150</v>
      </c>
      <c r="F855" s="1" t="s">
        <v>1254</v>
      </c>
    </row>
    <row r="856" spans="1:6" ht="12.75">
      <c r="A856">
        <v>853</v>
      </c>
      <c r="B856" s="1" t="s">
        <v>958</v>
      </c>
      <c r="C856" s="1" t="s">
        <v>1271</v>
      </c>
      <c r="D856">
        <v>131.17</v>
      </c>
      <c r="E856">
        <v>150</v>
      </c>
      <c r="F856" s="1" t="s">
        <v>1254</v>
      </c>
    </row>
    <row r="857" spans="1:6" ht="12.75">
      <c r="A857">
        <v>854</v>
      </c>
      <c r="B857" s="1" t="s">
        <v>133</v>
      </c>
      <c r="C857" s="1" t="s">
        <v>1272</v>
      </c>
      <c r="D857">
        <f>349.82+565.85</f>
        <v>915.6700000000001</v>
      </c>
      <c r="E857">
        <v>150</v>
      </c>
      <c r="F857" s="1" t="s">
        <v>1254</v>
      </c>
    </row>
    <row r="858" spans="1:6" ht="12.75">
      <c r="A858">
        <v>855</v>
      </c>
      <c r="B858" s="1" t="s">
        <v>774</v>
      </c>
      <c r="C858" s="1" t="s">
        <v>755</v>
      </c>
      <c r="D858">
        <v>97.7</v>
      </c>
      <c r="E858">
        <v>150</v>
      </c>
      <c r="F858" s="1" t="s">
        <v>1254</v>
      </c>
    </row>
    <row r="859" spans="1:6" ht="12.75">
      <c r="A859">
        <v>856</v>
      </c>
      <c r="B859" s="1" t="s">
        <v>774</v>
      </c>
      <c r="C859" s="1" t="s">
        <v>1282</v>
      </c>
      <c r="D859">
        <v>67.49</v>
      </c>
      <c r="E859">
        <v>150</v>
      </c>
      <c r="F859" s="1" t="s">
        <v>1254</v>
      </c>
    </row>
    <row r="860" spans="1:6" ht="12.75">
      <c r="A860">
        <v>857</v>
      </c>
      <c r="B860" s="1" t="s">
        <v>133</v>
      </c>
      <c r="C860" s="1" t="s">
        <v>1274</v>
      </c>
      <c r="D860">
        <v>450.76</v>
      </c>
      <c r="E860">
        <v>150</v>
      </c>
      <c r="F860" s="1" t="s">
        <v>1273</v>
      </c>
    </row>
    <row r="861" spans="1:6" ht="12.75">
      <c r="A861">
        <v>858</v>
      </c>
      <c r="B861" s="1" t="s">
        <v>133</v>
      </c>
      <c r="C861" s="1" t="s">
        <v>1275</v>
      </c>
      <c r="D861">
        <v>84.4</v>
      </c>
      <c r="E861">
        <v>150</v>
      </c>
      <c r="F861" s="1" t="s">
        <v>1273</v>
      </c>
    </row>
    <row r="862" spans="1:6" ht="12.75">
      <c r="A862">
        <v>859</v>
      </c>
      <c r="B862" s="1" t="s">
        <v>133</v>
      </c>
      <c r="C862" s="1" t="s">
        <v>1276</v>
      </c>
      <c r="D862">
        <v>89.18</v>
      </c>
      <c r="E862">
        <v>150</v>
      </c>
      <c r="F862" s="1" t="s">
        <v>1273</v>
      </c>
    </row>
    <row r="863" spans="1:6" ht="12.75">
      <c r="A863">
        <v>860</v>
      </c>
      <c r="B863" s="1" t="s">
        <v>133</v>
      </c>
      <c r="C863" s="1" t="s">
        <v>1277</v>
      </c>
      <c r="D863">
        <v>245.74</v>
      </c>
      <c r="E863">
        <v>150</v>
      </c>
      <c r="F863" s="1" t="s">
        <v>1273</v>
      </c>
    </row>
    <row r="864" spans="1:6" ht="12.75">
      <c r="A864">
        <v>861</v>
      </c>
      <c r="B864" s="1" t="s">
        <v>133</v>
      </c>
      <c r="C864" s="1" t="s">
        <v>1278</v>
      </c>
      <c r="D864">
        <v>93.03</v>
      </c>
      <c r="E864">
        <v>150</v>
      </c>
      <c r="F864" s="1" t="s">
        <v>1273</v>
      </c>
    </row>
    <row r="865" spans="1:6" ht="12.75">
      <c r="A865">
        <v>862</v>
      </c>
      <c r="B865" s="1" t="s">
        <v>133</v>
      </c>
      <c r="C865" s="1" t="s">
        <v>1279</v>
      </c>
      <c r="D865">
        <v>146.38</v>
      </c>
      <c r="E865">
        <v>150</v>
      </c>
      <c r="F865" s="1" t="s">
        <v>1273</v>
      </c>
    </row>
    <row r="866" spans="1:6" ht="12.75">
      <c r="A866">
        <v>863</v>
      </c>
      <c r="B866" s="1" t="s">
        <v>133</v>
      </c>
      <c r="C866" s="1" t="s">
        <v>1280</v>
      </c>
      <c r="D866">
        <v>197.81</v>
      </c>
      <c r="E866">
        <v>150</v>
      </c>
      <c r="F866" s="1" t="s">
        <v>1281</v>
      </c>
    </row>
    <row r="867" spans="1:6" ht="12.75">
      <c r="A867">
        <v>864</v>
      </c>
      <c r="B867" s="1" t="s">
        <v>133</v>
      </c>
      <c r="C867" s="1" t="s">
        <v>1283</v>
      </c>
      <c r="D867">
        <v>116.64</v>
      </c>
      <c r="E867">
        <v>150</v>
      </c>
      <c r="F867" s="1" t="s">
        <v>1281</v>
      </c>
    </row>
    <row r="868" spans="1:6" ht="12.75">
      <c r="A868">
        <v>865</v>
      </c>
      <c r="B868" s="1" t="s">
        <v>133</v>
      </c>
      <c r="C868" s="1" t="s">
        <v>1284</v>
      </c>
      <c r="D868">
        <v>86.17</v>
      </c>
      <c r="E868">
        <v>150</v>
      </c>
      <c r="F868" s="1" t="s">
        <v>1281</v>
      </c>
    </row>
    <row r="869" spans="1:6" ht="12.75">
      <c r="A869">
        <v>866</v>
      </c>
      <c r="B869" s="1" t="s">
        <v>133</v>
      </c>
      <c r="C869" s="1" t="s">
        <v>1285</v>
      </c>
      <c r="D869">
        <f>65.63+93.86</f>
        <v>159.49</v>
      </c>
      <c r="E869">
        <v>150</v>
      </c>
      <c r="F869" s="1" t="s">
        <v>1281</v>
      </c>
    </row>
    <row r="870" spans="1:6" ht="12.75">
      <c r="A870">
        <v>867</v>
      </c>
      <c r="B870" s="1" t="s">
        <v>133</v>
      </c>
      <c r="C870" s="1" t="s">
        <v>1286</v>
      </c>
      <c r="D870">
        <v>148.15</v>
      </c>
      <c r="E870">
        <v>150</v>
      </c>
      <c r="F870" s="1" t="s">
        <v>1281</v>
      </c>
    </row>
    <row r="871" spans="1:6" ht="12.75">
      <c r="A871">
        <v>868</v>
      </c>
      <c r="B871" s="1" t="s">
        <v>133</v>
      </c>
      <c r="C871" s="1" t="s">
        <v>1287</v>
      </c>
      <c r="D871">
        <v>213.96</v>
      </c>
      <c r="E871">
        <v>150</v>
      </c>
      <c r="F871" s="1" t="s">
        <v>1281</v>
      </c>
    </row>
    <row r="872" spans="1:6" ht="12.75">
      <c r="A872">
        <v>869</v>
      </c>
      <c r="B872" s="1" t="s">
        <v>133</v>
      </c>
      <c r="C872" s="1" t="s">
        <v>1288</v>
      </c>
      <c r="D872" s="1" t="s">
        <v>1289</v>
      </c>
      <c r="E872">
        <v>150</v>
      </c>
      <c r="F872" s="1" t="s">
        <v>1281</v>
      </c>
    </row>
    <row r="873" spans="1:6" ht="12.75">
      <c r="A873">
        <v>870</v>
      </c>
      <c r="B873" s="1" t="s">
        <v>133</v>
      </c>
      <c r="C873" s="1" t="s">
        <v>884</v>
      </c>
      <c r="D873" s="1">
        <v>415.24</v>
      </c>
      <c r="E873">
        <v>150</v>
      </c>
      <c r="F873" s="1" t="s">
        <v>843</v>
      </c>
    </row>
    <row r="874" spans="1:6" ht="12.75">
      <c r="A874">
        <v>871</v>
      </c>
      <c r="B874" s="1" t="s">
        <v>133</v>
      </c>
      <c r="C874" s="1" t="s">
        <v>885</v>
      </c>
      <c r="D874" s="1">
        <v>537.65</v>
      </c>
      <c r="E874">
        <v>150</v>
      </c>
      <c r="F874" s="1" t="s">
        <v>843</v>
      </c>
    </row>
    <row r="875" spans="1:6" ht="12.75">
      <c r="A875">
        <v>872</v>
      </c>
      <c r="B875" s="1" t="s">
        <v>133</v>
      </c>
      <c r="C875" s="1" t="s">
        <v>886</v>
      </c>
      <c r="D875" s="1">
        <v>534.7</v>
      </c>
      <c r="E875">
        <v>150</v>
      </c>
      <c r="F875" s="1" t="s">
        <v>843</v>
      </c>
    </row>
    <row r="876" spans="1:6" ht="12.75">
      <c r="A876">
        <v>873</v>
      </c>
      <c r="B876" s="1" t="s">
        <v>133</v>
      </c>
      <c r="C876" s="1" t="s">
        <v>887</v>
      </c>
      <c r="D876" s="1">
        <v>350.55</v>
      </c>
      <c r="E876">
        <v>150</v>
      </c>
      <c r="F876" s="1" t="s">
        <v>843</v>
      </c>
    </row>
    <row r="877" spans="1:6" ht="12.75">
      <c r="A877">
        <v>874</v>
      </c>
      <c r="B877" s="1" t="s">
        <v>133</v>
      </c>
      <c r="C877" s="1" t="s">
        <v>889</v>
      </c>
      <c r="D877" s="1">
        <v>177</v>
      </c>
      <c r="E877" t="s">
        <v>888</v>
      </c>
      <c r="F877" s="1" t="s">
        <v>843</v>
      </c>
    </row>
    <row r="878" spans="1:6" ht="12.75">
      <c r="A878">
        <v>875</v>
      </c>
      <c r="B878" s="1" t="s">
        <v>133</v>
      </c>
      <c r="C878" s="1" t="s">
        <v>890</v>
      </c>
      <c r="D878" s="1">
        <v>343.3</v>
      </c>
      <c r="E878">
        <v>150</v>
      </c>
      <c r="F878" s="1" t="s">
        <v>843</v>
      </c>
    </row>
    <row r="879" spans="1:6" ht="12.75">
      <c r="A879">
        <v>876</v>
      </c>
      <c r="B879" s="1" t="s">
        <v>133</v>
      </c>
      <c r="C879" s="1" t="s">
        <v>891</v>
      </c>
      <c r="D879" s="1">
        <v>240.47</v>
      </c>
      <c r="E879">
        <v>150</v>
      </c>
      <c r="F879" s="1" t="s">
        <v>843</v>
      </c>
    </row>
    <row r="880" spans="1:6" ht="12.75">
      <c r="A880">
        <v>877</v>
      </c>
      <c r="B880" s="1" t="s">
        <v>133</v>
      </c>
      <c r="C880" s="1" t="s">
        <v>892</v>
      </c>
      <c r="D880" s="1">
        <v>260.55</v>
      </c>
      <c r="E880">
        <v>150</v>
      </c>
      <c r="F880" s="1" t="s">
        <v>843</v>
      </c>
    </row>
    <row r="881" spans="1:6" ht="12.75">
      <c r="A881">
        <v>878</v>
      </c>
      <c r="B881" s="1" t="s">
        <v>183</v>
      </c>
      <c r="C881" s="1" t="s">
        <v>893</v>
      </c>
      <c r="D881" s="1">
        <v>372.28</v>
      </c>
      <c r="E881">
        <v>150</v>
      </c>
      <c r="F881" s="1" t="s">
        <v>843</v>
      </c>
    </row>
    <row r="882" spans="1:6" ht="12.75">
      <c r="A882">
        <v>879</v>
      </c>
      <c r="B882" s="1" t="s">
        <v>183</v>
      </c>
      <c r="C882" s="1" t="s">
        <v>696</v>
      </c>
      <c r="D882" s="1">
        <v>155.99</v>
      </c>
      <c r="E882">
        <v>150</v>
      </c>
      <c r="F882" s="1" t="s">
        <v>843</v>
      </c>
    </row>
    <row r="883" spans="1:6" ht="12.75">
      <c r="A883">
        <v>880</v>
      </c>
      <c r="B883" s="1" t="s">
        <v>674</v>
      </c>
      <c r="C883" s="1" t="s">
        <v>894</v>
      </c>
      <c r="D883" s="1">
        <v>201.84</v>
      </c>
      <c r="E883">
        <v>150</v>
      </c>
      <c r="F883" s="1" t="s">
        <v>843</v>
      </c>
    </row>
    <row r="884" spans="1:6" ht="12.75">
      <c r="A884">
        <v>881</v>
      </c>
      <c r="B884" s="1" t="s">
        <v>133</v>
      </c>
      <c r="C884" s="1" t="s">
        <v>896</v>
      </c>
      <c r="D884" s="1">
        <v>127.51</v>
      </c>
      <c r="E884">
        <v>150</v>
      </c>
      <c r="F884" s="1" t="s">
        <v>895</v>
      </c>
    </row>
    <row r="885" spans="1:6" ht="12.75">
      <c r="A885">
        <v>882</v>
      </c>
      <c r="B885" s="1" t="s">
        <v>133</v>
      </c>
      <c r="C885" s="1" t="s">
        <v>897</v>
      </c>
      <c r="D885" s="1">
        <v>140.7</v>
      </c>
      <c r="E885">
        <v>150</v>
      </c>
      <c r="F885" s="1" t="s">
        <v>895</v>
      </c>
    </row>
    <row r="886" spans="1:6" ht="12.75">
      <c r="A886">
        <v>883</v>
      </c>
      <c r="B886" s="1" t="s">
        <v>133</v>
      </c>
      <c r="C886" s="1" t="s">
        <v>898</v>
      </c>
      <c r="D886" s="1">
        <v>196.11</v>
      </c>
      <c r="E886">
        <v>150</v>
      </c>
      <c r="F886" s="1" t="s">
        <v>895</v>
      </c>
    </row>
    <row r="887" spans="1:6" ht="12.75">
      <c r="A887">
        <v>884</v>
      </c>
      <c r="B887" s="1" t="s">
        <v>133</v>
      </c>
      <c r="C887" s="1" t="s">
        <v>899</v>
      </c>
      <c r="D887" s="1">
        <v>134.28</v>
      </c>
      <c r="E887">
        <v>150</v>
      </c>
      <c r="F887" s="1" t="s">
        <v>895</v>
      </c>
    </row>
    <row r="888" spans="1:6" ht="12.75">
      <c r="A888">
        <v>885</v>
      </c>
      <c r="B888" s="1" t="s">
        <v>133</v>
      </c>
      <c r="C888" s="1" t="s">
        <v>900</v>
      </c>
      <c r="D888" s="1">
        <v>154.81</v>
      </c>
      <c r="E888">
        <v>150</v>
      </c>
      <c r="F888" s="1" t="s">
        <v>895</v>
      </c>
    </row>
    <row r="889" spans="1:6" ht="12.75">
      <c r="A889">
        <v>886</v>
      </c>
      <c r="B889" s="1" t="s">
        <v>133</v>
      </c>
      <c r="C889" s="1" t="s">
        <v>901</v>
      </c>
      <c r="D889" s="1">
        <v>437.78</v>
      </c>
      <c r="E889">
        <v>150</v>
      </c>
      <c r="F889" s="1" t="s">
        <v>895</v>
      </c>
    </row>
    <row r="890" spans="1:6" ht="12.75">
      <c r="A890">
        <v>887</v>
      </c>
      <c r="B890" s="1" t="s">
        <v>133</v>
      </c>
      <c r="C890" s="1" t="s">
        <v>902</v>
      </c>
      <c r="D890" s="1">
        <v>408.21</v>
      </c>
      <c r="E890">
        <v>150</v>
      </c>
      <c r="F890" s="1" t="s">
        <v>895</v>
      </c>
    </row>
    <row r="891" spans="1:6" ht="12.75">
      <c r="A891">
        <v>888</v>
      </c>
      <c r="B891" s="1" t="s">
        <v>133</v>
      </c>
      <c r="C891" s="1" t="s">
        <v>903</v>
      </c>
      <c r="D891" s="1">
        <v>191.56</v>
      </c>
      <c r="E891">
        <v>150</v>
      </c>
      <c r="F891" s="1" t="s">
        <v>895</v>
      </c>
    </row>
    <row r="892" spans="1:6" ht="12.75">
      <c r="A892">
        <v>889</v>
      </c>
      <c r="B892" s="1" t="s">
        <v>183</v>
      </c>
      <c r="C892" s="1" t="s">
        <v>904</v>
      </c>
      <c r="D892" s="1">
        <v>222.7</v>
      </c>
      <c r="E892">
        <v>150</v>
      </c>
      <c r="F892" s="1" t="s">
        <v>895</v>
      </c>
    </row>
    <row r="893" spans="1:6" ht="12.75">
      <c r="A893">
        <v>890</v>
      </c>
      <c r="B893" s="1" t="s">
        <v>133</v>
      </c>
      <c r="C893" s="1" t="s">
        <v>905</v>
      </c>
      <c r="D893" s="1">
        <v>403.71</v>
      </c>
      <c r="E893">
        <v>150</v>
      </c>
      <c r="F893" s="1" t="s">
        <v>895</v>
      </c>
    </row>
    <row r="894" spans="1:6" ht="12.75">
      <c r="A894">
        <v>891</v>
      </c>
      <c r="B894" s="1" t="s">
        <v>133</v>
      </c>
      <c r="C894" s="1" t="s">
        <v>907</v>
      </c>
      <c r="D894" s="1">
        <v>98.4</v>
      </c>
      <c r="E894">
        <v>150</v>
      </c>
      <c r="F894" s="1" t="s">
        <v>906</v>
      </c>
    </row>
    <row r="895" spans="1:6" ht="12.75">
      <c r="A895">
        <v>892</v>
      </c>
      <c r="B895" s="1" t="s">
        <v>133</v>
      </c>
      <c r="C895" s="1" t="s">
        <v>908</v>
      </c>
      <c r="D895" s="1">
        <v>191.24</v>
      </c>
      <c r="E895">
        <v>150</v>
      </c>
      <c r="F895" s="1" t="s">
        <v>906</v>
      </c>
    </row>
    <row r="896" spans="1:6" ht="12.75">
      <c r="A896">
        <v>893</v>
      </c>
      <c r="B896" s="1" t="s">
        <v>133</v>
      </c>
      <c r="C896" s="1" t="s">
        <v>909</v>
      </c>
      <c r="D896" s="1">
        <v>104.46</v>
      </c>
      <c r="E896">
        <v>150</v>
      </c>
      <c r="F896" s="1" t="s">
        <v>906</v>
      </c>
    </row>
    <row r="897" spans="1:6" ht="12.75">
      <c r="A897">
        <v>894</v>
      </c>
      <c r="B897" s="1" t="s">
        <v>133</v>
      </c>
      <c r="C897" s="1" t="s">
        <v>910</v>
      </c>
      <c r="D897" s="1">
        <v>165.07</v>
      </c>
      <c r="E897">
        <v>150</v>
      </c>
      <c r="F897" s="1" t="s">
        <v>906</v>
      </c>
    </row>
    <row r="898" spans="1:6" ht="12.75">
      <c r="A898">
        <v>895</v>
      </c>
      <c r="B898" s="1" t="s">
        <v>133</v>
      </c>
      <c r="C898" s="1" t="s">
        <v>620</v>
      </c>
      <c r="D898" s="1">
        <v>60.23</v>
      </c>
      <c r="E898">
        <v>150</v>
      </c>
      <c r="F898" s="1" t="s">
        <v>906</v>
      </c>
    </row>
    <row r="899" spans="1:6" ht="12.75">
      <c r="A899">
        <v>896</v>
      </c>
      <c r="B899" s="1" t="s">
        <v>133</v>
      </c>
      <c r="C899" s="1" t="s">
        <v>911</v>
      </c>
      <c r="D899" s="1">
        <v>141.59</v>
      </c>
      <c r="E899">
        <v>150</v>
      </c>
      <c r="F899" s="1" t="s">
        <v>906</v>
      </c>
    </row>
    <row r="900" spans="1:6" ht="12.75">
      <c r="A900">
        <v>897</v>
      </c>
      <c r="B900" s="1" t="s">
        <v>133</v>
      </c>
      <c r="C900" s="1" t="s">
        <v>912</v>
      </c>
      <c r="D900" s="1">
        <v>54.64</v>
      </c>
      <c r="E900">
        <v>150</v>
      </c>
      <c r="F900" s="1" t="s">
        <v>906</v>
      </c>
    </row>
    <row r="901" spans="1:6" ht="12.75">
      <c r="A901">
        <v>898</v>
      </c>
      <c r="B901" s="1" t="s">
        <v>133</v>
      </c>
      <c r="C901" s="1" t="s">
        <v>913</v>
      </c>
      <c r="D901" s="1">
        <v>440.1</v>
      </c>
      <c r="E901">
        <v>150</v>
      </c>
      <c r="F901" s="1" t="s">
        <v>906</v>
      </c>
    </row>
    <row r="902" spans="1:6" ht="12.75">
      <c r="A902">
        <v>899</v>
      </c>
      <c r="B902" s="1" t="s">
        <v>133</v>
      </c>
      <c r="C902" s="1" t="s">
        <v>914</v>
      </c>
      <c r="D902" s="1">
        <v>301.45</v>
      </c>
      <c r="E902">
        <v>150</v>
      </c>
      <c r="F902" s="1" t="s">
        <v>906</v>
      </c>
    </row>
    <row r="903" spans="1:6" ht="12.75">
      <c r="A903">
        <v>900</v>
      </c>
      <c r="B903" s="1" t="s">
        <v>133</v>
      </c>
      <c r="C903" s="1" t="s">
        <v>915</v>
      </c>
      <c r="D903" s="1">
        <v>299.41</v>
      </c>
      <c r="E903">
        <v>150</v>
      </c>
      <c r="F903" s="1" t="s">
        <v>906</v>
      </c>
    </row>
    <row r="904" spans="1:6" ht="12.75">
      <c r="A904">
        <v>901</v>
      </c>
      <c r="B904" s="1" t="s">
        <v>133</v>
      </c>
      <c r="C904" s="1" t="s">
        <v>908</v>
      </c>
      <c r="D904" s="1">
        <v>160.2</v>
      </c>
      <c r="E904">
        <v>150</v>
      </c>
      <c r="F904" s="1" t="s">
        <v>906</v>
      </c>
    </row>
    <row r="905" spans="1:6" ht="12.75">
      <c r="A905">
        <v>902</v>
      </c>
      <c r="B905" s="1" t="s">
        <v>133</v>
      </c>
      <c r="C905" s="1" t="s">
        <v>916</v>
      </c>
      <c r="D905" s="1">
        <v>336.97</v>
      </c>
      <c r="E905">
        <v>150</v>
      </c>
      <c r="F905" s="1" t="s">
        <v>906</v>
      </c>
    </row>
    <row r="906" spans="1:6" ht="12.75">
      <c r="A906">
        <v>903</v>
      </c>
      <c r="B906" s="1" t="s">
        <v>133</v>
      </c>
      <c r="C906" s="1" t="s">
        <v>917</v>
      </c>
      <c r="D906" s="1">
        <v>147.4</v>
      </c>
      <c r="E906">
        <v>150</v>
      </c>
      <c r="F906" s="1" t="s">
        <v>906</v>
      </c>
    </row>
    <row r="907" spans="1:6" ht="12.75">
      <c r="A907">
        <v>904</v>
      </c>
      <c r="B907" s="1" t="s">
        <v>133</v>
      </c>
      <c r="C907" s="1" t="s">
        <v>918</v>
      </c>
      <c r="D907" s="1">
        <v>263.4</v>
      </c>
      <c r="E907">
        <v>150</v>
      </c>
      <c r="F907" s="1" t="s">
        <v>906</v>
      </c>
    </row>
    <row r="908" spans="1:6" ht="12.75">
      <c r="A908">
        <v>905</v>
      </c>
      <c r="B908" s="1" t="s">
        <v>133</v>
      </c>
      <c r="C908" s="1" t="s">
        <v>919</v>
      </c>
      <c r="D908" s="1">
        <v>102.23</v>
      </c>
      <c r="E908">
        <v>150</v>
      </c>
      <c r="F908" s="1" t="s">
        <v>906</v>
      </c>
    </row>
    <row r="909" spans="1:6" ht="12.75">
      <c r="A909">
        <v>906</v>
      </c>
      <c r="B909" s="1" t="s">
        <v>133</v>
      </c>
      <c r="C909" s="1" t="s">
        <v>921</v>
      </c>
      <c r="D909" s="1">
        <v>275.08</v>
      </c>
      <c r="E909">
        <v>150</v>
      </c>
      <c r="F909" s="1" t="s">
        <v>920</v>
      </c>
    </row>
    <row r="910" spans="1:6" ht="12.75">
      <c r="A910">
        <v>907</v>
      </c>
      <c r="B910" s="1" t="s">
        <v>133</v>
      </c>
      <c r="C910" s="1" t="s">
        <v>922</v>
      </c>
      <c r="D910" s="1">
        <v>237.36</v>
      </c>
      <c r="E910">
        <v>150</v>
      </c>
      <c r="F910" s="1" t="s">
        <v>920</v>
      </c>
    </row>
    <row r="911" spans="1:6" ht="12.75">
      <c r="A911">
        <v>908</v>
      </c>
      <c r="B911" s="1" t="s">
        <v>133</v>
      </c>
      <c r="C911" s="1" t="s">
        <v>923</v>
      </c>
      <c r="D911" s="1">
        <v>124.2</v>
      </c>
      <c r="E911">
        <v>150</v>
      </c>
      <c r="F911" s="1" t="s">
        <v>920</v>
      </c>
    </row>
    <row r="912" spans="1:6" ht="12.75">
      <c r="A912">
        <v>909</v>
      </c>
      <c r="B912" s="1" t="s">
        <v>133</v>
      </c>
      <c r="C912" s="1" t="s">
        <v>924</v>
      </c>
      <c r="D912" s="1">
        <v>127.67</v>
      </c>
      <c r="E912">
        <v>150</v>
      </c>
      <c r="F912" s="1" t="s">
        <v>920</v>
      </c>
    </row>
    <row r="913" spans="1:6" ht="12.75">
      <c r="A913">
        <v>910</v>
      </c>
      <c r="B913" s="1" t="s">
        <v>133</v>
      </c>
      <c r="C913" s="1" t="s">
        <v>925</v>
      </c>
      <c r="D913" s="1">
        <v>106.91</v>
      </c>
      <c r="E913">
        <v>150</v>
      </c>
      <c r="F913" s="1" t="s">
        <v>920</v>
      </c>
    </row>
    <row r="914" spans="1:6" ht="12.75">
      <c r="A914">
        <v>911</v>
      </c>
      <c r="B914" s="1" t="s">
        <v>133</v>
      </c>
      <c r="C914" s="1" t="s">
        <v>926</v>
      </c>
      <c r="D914" s="1">
        <v>149.75</v>
      </c>
      <c r="E914">
        <v>150</v>
      </c>
      <c r="F914" s="1" t="s">
        <v>920</v>
      </c>
    </row>
    <row r="915" spans="1:6" ht="12.75">
      <c r="A915">
        <v>912</v>
      </c>
      <c r="B915" s="1" t="s">
        <v>133</v>
      </c>
      <c r="C915" s="1" t="s">
        <v>927</v>
      </c>
      <c r="D915" s="1">
        <v>107.35</v>
      </c>
      <c r="E915">
        <v>150</v>
      </c>
      <c r="F915" s="1" t="s">
        <v>920</v>
      </c>
    </row>
    <row r="916" spans="1:6" ht="12.75">
      <c r="A916">
        <v>913</v>
      </c>
      <c r="B916" s="1" t="s">
        <v>133</v>
      </c>
      <c r="C916" s="1" t="s">
        <v>928</v>
      </c>
      <c r="D916" s="1">
        <v>144.79</v>
      </c>
      <c r="E916">
        <v>150</v>
      </c>
      <c r="F916" s="1" t="s">
        <v>920</v>
      </c>
    </row>
    <row r="917" spans="1:6" ht="12.75">
      <c r="A917">
        <v>914</v>
      </c>
      <c r="B917" s="1" t="s">
        <v>133</v>
      </c>
      <c r="C917" s="1" t="s">
        <v>929</v>
      </c>
      <c r="D917" s="1">
        <v>183.1</v>
      </c>
      <c r="E917">
        <v>150</v>
      </c>
      <c r="F917" s="1" t="s">
        <v>920</v>
      </c>
    </row>
    <row r="918" spans="1:6" ht="12.75">
      <c r="A918">
        <v>915</v>
      </c>
      <c r="B918" s="1" t="s">
        <v>133</v>
      </c>
      <c r="C918" s="1" t="s">
        <v>930</v>
      </c>
      <c r="D918" s="1">
        <v>119.32</v>
      </c>
      <c r="E918">
        <v>150</v>
      </c>
      <c r="F918" s="1" t="s">
        <v>920</v>
      </c>
    </row>
    <row r="919" spans="1:6" ht="12.75">
      <c r="A919">
        <v>916</v>
      </c>
      <c r="B919" s="1" t="s">
        <v>133</v>
      </c>
      <c r="C919" s="1" t="s">
        <v>931</v>
      </c>
      <c r="D919" s="1">
        <v>99.82</v>
      </c>
      <c r="E919">
        <v>150</v>
      </c>
      <c r="F919" s="1" t="s">
        <v>920</v>
      </c>
    </row>
    <row r="920" spans="1:6" ht="12.75">
      <c r="A920">
        <v>917</v>
      </c>
      <c r="B920" s="1" t="s">
        <v>133</v>
      </c>
      <c r="C920" s="1" t="s">
        <v>932</v>
      </c>
      <c r="D920" s="1">
        <v>91.47</v>
      </c>
      <c r="E920">
        <v>150</v>
      </c>
      <c r="F920" s="1" t="s">
        <v>920</v>
      </c>
    </row>
    <row r="921" spans="1:6" ht="12.75">
      <c r="A921">
        <v>918</v>
      </c>
      <c r="B921" s="1" t="s">
        <v>133</v>
      </c>
      <c r="C921" s="1" t="s">
        <v>933</v>
      </c>
      <c r="D921" s="1">
        <v>79.02</v>
      </c>
      <c r="E921">
        <v>150</v>
      </c>
      <c r="F921" s="1" t="s">
        <v>920</v>
      </c>
    </row>
    <row r="922" spans="1:6" ht="12.75">
      <c r="A922">
        <v>919</v>
      </c>
      <c r="B922" s="1" t="s">
        <v>133</v>
      </c>
      <c r="C922" s="1" t="s">
        <v>934</v>
      </c>
      <c r="D922" s="1">
        <v>130.15</v>
      </c>
      <c r="E922">
        <v>150</v>
      </c>
      <c r="F922" s="1" t="s">
        <v>920</v>
      </c>
    </row>
    <row r="923" spans="1:6" ht="12.75">
      <c r="A923">
        <v>920</v>
      </c>
      <c r="B923" s="1" t="s">
        <v>133</v>
      </c>
      <c r="C923" s="1" t="s">
        <v>935</v>
      </c>
      <c r="D923" s="1">
        <v>110.41</v>
      </c>
      <c r="E923">
        <v>150</v>
      </c>
      <c r="F923" s="1" t="s">
        <v>920</v>
      </c>
    </row>
    <row r="924" spans="1:6" ht="12.75">
      <c r="A924">
        <v>921</v>
      </c>
      <c r="B924" s="1" t="s">
        <v>133</v>
      </c>
      <c r="C924" s="1" t="s">
        <v>936</v>
      </c>
      <c r="D924" s="1">
        <v>289.95</v>
      </c>
      <c r="E924">
        <v>150</v>
      </c>
      <c r="F924" s="1" t="s">
        <v>920</v>
      </c>
    </row>
    <row r="925" spans="1:6" ht="12.75">
      <c r="A925">
        <v>922</v>
      </c>
      <c r="B925" s="1" t="s">
        <v>133</v>
      </c>
      <c r="C925" s="1" t="s">
        <v>786</v>
      </c>
      <c r="D925" s="1">
        <v>413.31</v>
      </c>
      <c r="E925">
        <v>150</v>
      </c>
      <c r="F925" s="1" t="s">
        <v>920</v>
      </c>
    </row>
    <row r="926" spans="1:6" ht="12.75">
      <c r="A926">
        <v>923</v>
      </c>
      <c r="B926" s="1" t="s">
        <v>133</v>
      </c>
      <c r="C926" s="1" t="s">
        <v>937</v>
      </c>
      <c r="D926" s="1">
        <v>78.7</v>
      </c>
      <c r="E926">
        <v>150</v>
      </c>
      <c r="F926" s="1" t="s">
        <v>920</v>
      </c>
    </row>
    <row r="927" spans="1:6" ht="12.75">
      <c r="A927">
        <v>924</v>
      </c>
      <c r="B927" s="1" t="s">
        <v>133</v>
      </c>
      <c r="C927" s="1" t="s">
        <v>938</v>
      </c>
      <c r="D927" s="1">
        <v>107.01</v>
      </c>
      <c r="E927">
        <v>150</v>
      </c>
      <c r="F927" s="1" t="s">
        <v>920</v>
      </c>
    </row>
    <row r="928" spans="1:6" ht="12.75">
      <c r="A928">
        <v>925</v>
      </c>
      <c r="B928" s="1" t="s">
        <v>133</v>
      </c>
      <c r="C928" s="1" t="s">
        <v>939</v>
      </c>
      <c r="D928" s="1">
        <v>126.22</v>
      </c>
      <c r="E928">
        <v>150</v>
      </c>
      <c r="F928" s="1" t="s">
        <v>920</v>
      </c>
    </row>
    <row r="929" spans="1:6" ht="12.75">
      <c r="A929">
        <v>926</v>
      </c>
      <c r="B929" s="1" t="s">
        <v>133</v>
      </c>
      <c r="C929" s="1" t="s">
        <v>940</v>
      </c>
      <c r="D929" s="1">
        <v>188.55</v>
      </c>
      <c r="E929">
        <v>150</v>
      </c>
      <c r="F929" s="1" t="s">
        <v>920</v>
      </c>
    </row>
    <row r="930" spans="1:6" ht="12.75">
      <c r="A930">
        <v>927</v>
      </c>
      <c r="B930" s="1" t="s">
        <v>133</v>
      </c>
      <c r="C930" s="1" t="s">
        <v>941</v>
      </c>
      <c r="D930" s="1">
        <v>132.84</v>
      </c>
      <c r="E930">
        <v>150</v>
      </c>
      <c r="F930" s="1" t="s">
        <v>920</v>
      </c>
    </row>
    <row r="931" spans="1:6" ht="12.75">
      <c r="A931">
        <v>928</v>
      </c>
      <c r="B931" s="1" t="s">
        <v>133</v>
      </c>
      <c r="C931" s="1" t="s">
        <v>374</v>
      </c>
      <c r="D931" s="1">
        <v>266.62</v>
      </c>
      <c r="E931">
        <v>150</v>
      </c>
      <c r="F931" s="1" t="s">
        <v>920</v>
      </c>
    </row>
    <row r="932" spans="1:6" ht="12.75">
      <c r="A932">
        <v>929</v>
      </c>
      <c r="B932" s="1" t="s">
        <v>133</v>
      </c>
      <c r="C932" s="1" t="s">
        <v>375</v>
      </c>
      <c r="D932" s="1">
        <v>268.38</v>
      </c>
      <c r="E932">
        <v>150</v>
      </c>
      <c r="F932" s="1" t="s">
        <v>920</v>
      </c>
    </row>
    <row r="933" spans="1:6" ht="12.75">
      <c r="A933">
        <v>930</v>
      </c>
      <c r="B933" s="1" t="s">
        <v>133</v>
      </c>
      <c r="C933" s="1" t="s">
        <v>376</v>
      </c>
      <c r="D933" s="1">
        <v>756.42</v>
      </c>
      <c r="E933">
        <v>150</v>
      </c>
      <c r="F933" s="1" t="s">
        <v>920</v>
      </c>
    </row>
    <row r="934" spans="1:6" ht="12.75">
      <c r="A934">
        <v>931</v>
      </c>
      <c r="B934" s="1" t="s">
        <v>133</v>
      </c>
      <c r="C934" s="1" t="s">
        <v>377</v>
      </c>
      <c r="D934" s="1">
        <v>668.09</v>
      </c>
      <c r="E934">
        <v>150</v>
      </c>
      <c r="F934" s="1" t="s">
        <v>920</v>
      </c>
    </row>
    <row r="935" spans="1:6" ht="12.75">
      <c r="A935">
        <v>932</v>
      </c>
      <c r="B935" s="1" t="s">
        <v>133</v>
      </c>
      <c r="C935" s="1" t="s">
        <v>378</v>
      </c>
      <c r="D935" s="1">
        <v>157.41</v>
      </c>
      <c r="E935">
        <v>150</v>
      </c>
      <c r="F935" s="1" t="s">
        <v>920</v>
      </c>
    </row>
    <row r="936" spans="1:6" ht="12.75">
      <c r="A936">
        <v>933</v>
      </c>
      <c r="B936" s="1" t="s">
        <v>133</v>
      </c>
      <c r="C936" s="1" t="s">
        <v>409</v>
      </c>
      <c r="D936" s="1">
        <v>308.69</v>
      </c>
      <c r="E936">
        <v>150</v>
      </c>
      <c r="F936" s="1" t="s">
        <v>920</v>
      </c>
    </row>
    <row r="937" spans="1:6" ht="12.75">
      <c r="A937">
        <v>934</v>
      </c>
      <c r="B937" s="1" t="s">
        <v>133</v>
      </c>
      <c r="C937" s="1" t="s">
        <v>380</v>
      </c>
      <c r="D937" s="1">
        <v>561.68</v>
      </c>
      <c r="E937">
        <v>150</v>
      </c>
      <c r="F937" s="1" t="s">
        <v>379</v>
      </c>
    </row>
    <row r="938" spans="1:6" ht="12.75">
      <c r="A938">
        <v>935</v>
      </c>
      <c r="B938" s="1" t="s">
        <v>133</v>
      </c>
      <c r="C938" s="1" t="s">
        <v>381</v>
      </c>
      <c r="D938" s="1">
        <v>500.68</v>
      </c>
      <c r="E938">
        <v>150</v>
      </c>
      <c r="F938" s="1" t="s">
        <v>379</v>
      </c>
    </row>
    <row r="939" spans="1:6" ht="12.75">
      <c r="A939">
        <v>936</v>
      </c>
      <c r="B939" s="1" t="s">
        <v>133</v>
      </c>
      <c r="C939" s="1" t="s">
        <v>382</v>
      </c>
      <c r="D939" s="1">
        <v>456.12</v>
      </c>
      <c r="E939">
        <v>150</v>
      </c>
      <c r="F939" s="1" t="s">
        <v>379</v>
      </c>
    </row>
    <row r="940" spans="1:6" ht="12.75">
      <c r="A940">
        <v>937</v>
      </c>
      <c r="B940" s="1" t="s">
        <v>133</v>
      </c>
      <c r="C940" s="1" t="s">
        <v>383</v>
      </c>
      <c r="D940" s="1">
        <v>476.04</v>
      </c>
      <c r="E940">
        <v>150</v>
      </c>
      <c r="F940" s="1" t="s">
        <v>379</v>
      </c>
    </row>
    <row r="941" spans="1:6" ht="12.75">
      <c r="A941">
        <v>938</v>
      </c>
      <c r="B941" s="1" t="s">
        <v>183</v>
      </c>
      <c r="C941" s="1" t="s">
        <v>384</v>
      </c>
      <c r="D941" s="1">
        <v>821.39</v>
      </c>
      <c r="E941">
        <v>150</v>
      </c>
      <c r="F941" s="1" t="s">
        <v>385</v>
      </c>
    </row>
    <row r="942" spans="1:6" ht="12.75">
      <c r="A942">
        <v>939</v>
      </c>
      <c r="B942" s="1" t="s">
        <v>133</v>
      </c>
      <c r="C942" s="1" t="s">
        <v>384</v>
      </c>
      <c r="D942" s="1">
        <v>595.28</v>
      </c>
      <c r="E942">
        <v>150</v>
      </c>
      <c r="F942" s="1" t="s">
        <v>379</v>
      </c>
    </row>
    <row r="943" spans="1:6" ht="12.75">
      <c r="A943">
        <v>940</v>
      </c>
      <c r="B943" s="1" t="s">
        <v>133</v>
      </c>
      <c r="C943" s="1" t="s">
        <v>386</v>
      </c>
      <c r="D943" s="1">
        <v>125.32</v>
      </c>
      <c r="E943">
        <v>150</v>
      </c>
      <c r="F943" s="1" t="s">
        <v>379</v>
      </c>
    </row>
    <row r="944" spans="1:6" ht="12.75">
      <c r="A944">
        <v>941</v>
      </c>
      <c r="B944" s="1" t="s">
        <v>133</v>
      </c>
      <c r="C944" s="1" t="s">
        <v>387</v>
      </c>
      <c r="D944" s="1">
        <v>102.13</v>
      </c>
      <c r="E944">
        <v>150</v>
      </c>
      <c r="F944" s="1" t="s">
        <v>379</v>
      </c>
    </row>
    <row r="945" spans="1:6" ht="12.75">
      <c r="A945">
        <v>942</v>
      </c>
      <c r="B945" s="1" t="s">
        <v>133</v>
      </c>
      <c r="C945" s="1" t="s">
        <v>388</v>
      </c>
      <c r="D945" s="1">
        <v>538.19</v>
      </c>
      <c r="E945">
        <v>150</v>
      </c>
      <c r="F945" s="1" t="s">
        <v>379</v>
      </c>
    </row>
    <row r="946" spans="1:6" ht="12.75">
      <c r="A946">
        <v>943</v>
      </c>
      <c r="B946" s="1" t="s">
        <v>133</v>
      </c>
      <c r="C946" s="1" t="s">
        <v>389</v>
      </c>
      <c r="D946" s="1">
        <v>153.01</v>
      </c>
      <c r="E946">
        <v>150</v>
      </c>
      <c r="F946" s="1" t="s">
        <v>379</v>
      </c>
    </row>
    <row r="947" spans="1:6" ht="12.75">
      <c r="A947">
        <v>944</v>
      </c>
      <c r="B947" s="1" t="s">
        <v>133</v>
      </c>
      <c r="C947" s="1" t="s">
        <v>390</v>
      </c>
      <c r="D947" s="1">
        <v>354.74</v>
      </c>
      <c r="E947">
        <v>150</v>
      </c>
      <c r="F947" s="1" t="s">
        <v>379</v>
      </c>
    </row>
    <row r="948" spans="1:6" ht="12.75">
      <c r="A948">
        <v>945</v>
      </c>
      <c r="B948" s="1" t="s">
        <v>133</v>
      </c>
      <c r="C948" s="1" t="s">
        <v>391</v>
      </c>
      <c r="D948" s="1">
        <v>383.78</v>
      </c>
      <c r="E948">
        <v>150</v>
      </c>
      <c r="F948" s="1" t="s">
        <v>379</v>
      </c>
    </row>
    <row r="949" spans="1:6" ht="12.75">
      <c r="A949">
        <v>946</v>
      </c>
      <c r="B949" s="1" t="s">
        <v>133</v>
      </c>
      <c r="C949" s="1" t="s">
        <v>392</v>
      </c>
      <c r="D949" s="1">
        <v>394.16</v>
      </c>
      <c r="E949">
        <v>150</v>
      </c>
      <c r="F949" s="1" t="s">
        <v>379</v>
      </c>
    </row>
    <row r="950" spans="1:6" ht="12.75">
      <c r="A950">
        <v>947</v>
      </c>
      <c r="B950" s="1" t="s">
        <v>133</v>
      </c>
      <c r="C950" s="1" t="s">
        <v>393</v>
      </c>
      <c r="D950" s="1">
        <v>233.21</v>
      </c>
      <c r="E950">
        <v>150</v>
      </c>
      <c r="F950" s="1" t="s">
        <v>379</v>
      </c>
    </row>
    <row r="951" spans="1:6" ht="12.75">
      <c r="A951">
        <v>948</v>
      </c>
      <c r="B951" s="1" t="s">
        <v>133</v>
      </c>
      <c r="C951" s="1" t="s">
        <v>394</v>
      </c>
      <c r="D951" s="1">
        <v>579.16</v>
      </c>
      <c r="E951">
        <v>150</v>
      </c>
      <c r="F951" s="1" t="s">
        <v>379</v>
      </c>
    </row>
    <row r="952" spans="1:6" ht="12.75">
      <c r="A952">
        <v>949</v>
      </c>
      <c r="B952" s="1" t="s">
        <v>183</v>
      </c>
      <c r="C952" s="1" t="s">
        <v>395</v>
      </c>
      <c r="D952" s="1">
        <f>1288.5+321.39</f>
        <v>1609.8899999999999</v>
      </c>
      <c r="E952">
        <v>150</v>
      </c>
      <c r="F952" s="1" t="s">
        <v>379</v>
      </c>
    </row>
    <row r="953" spans="1:6" ht="12.75">
      <c r="A953">
        <v>950</v>
      </c>
      <c r="B953" s="1" t="s">
        <v>133</v>
      </c>
      <c r="C953" s="1" t="s">
        <v>396</v>
      </c>
      <c r="D953" s="1">
        <v>424.11</v>
      </c>
      <c r="E953">
        <v>150</v>
      </c>
      <c r="F953" s="1" t="s">
        <v>379</v>
      </c>
    </row>
    <row r="954" spans="1:6" ht="12.75">
      <c r="A954">
        <v>951</v>
      </c>
      <c r="B954" s="1" t="s">
        <v>133</v>
      </c>
      <c r="C954" s="1" t="s">
        <v>397</v>
      </c>
      <c r="D954" s="1">
        <v>620.62</v>
      </c>
      <c r="E954">
        <v>150</v>
      </c>
      <c r="F954" s="1" t="s">
        <v>379</v>
      </c>
    </row>
    <row r="955" spans="1:6" ht="12.75">
      <c r="A955">
        <v>952</v>
      </c>
      <c r="B955" s="1" t="s">
        <v>133</v>
      </c>
      <c r="C955" s="1" t="s">
        <v>398</v>
      </c>
      <c r="D955" s="1">
        <v>617.19</v>
      </c>
      <c r="E955">
        <v>150</v>
      </c>
      <c r="F955" s="1" t="s">
        <v>379</v>
      </c>
    </row>
    <row r="956" spans="1:6" ht="12.75">
      <c r="A956">
        <v>953</v>
      </c>
      <c r="B956" s="1" t="s">
        <v>133</v>
      </c>
      <c r="C956" s="1" t="s">
        <v>399</v>
      </c>
      <c r="D956" s="1">
        <v>201.08</v>
      </c>
      <c r="E956">
        <v>150</v>
      </c>
      <c r="F956" s="1" t="s">
        <v>379</v>
      </c>
    </row>
    <row r="957" spans="1:6" ht="12.75">
      <c r="A957">
        <v>954</v>
      </c>
      <c r="B957" s="1" t="s">
        <v>133</v>
      </c>
      <c r="C957" s="1" t="s">
        <v>400</v>
      </c>
      <c r="D957" s="1">
        <v>258.34</v>
      </c>
      <c r="E957">
        <v>150</v>
      </c>
      <c r="F957" s="1" t="s">
        <v>379</v>
      </c>
    </row>
    <row r="958" spans="1:6" ht="12.75">
      <c r="A958">
        <v>955</v>
      </c>
      <c r="B958" s="1" t="s">
        <v>133</v>
      </c>
      <c r="C958" s="1" t="s">
        <v>972</v>
      </c>
      <c r="D958" s="1">
        <v>74.24</v>
      </c>
      <c r="E958">
        <v>150</v>
      </c>
      <c r="F958" s="1" t="s">
        <v>379</v>
      </c>
    </row>
    <row r="959" spans="1:6" ht="12.75">
      <c r="A959">
        <v>956</v>
      </c>
      <c r="B959" s="1" t="s">
        <v>133</v>
      </c>
      <c r="C959" s="1" t="s">
        <v>401</v>
      </c>
      <c r="D959" s="1">
        <v>131.78</v>
      </c>
      <c r="E959">
        <v>150</v>
      </c>
      <c r="F959" s="1" t="s">
        <v>379</v>
      </c>
    </row>
    <row r="960" spans="1:6" ht="12.75">
      <c r="A960">
        <v>957</v>
      </c>
      <c r="B960" s="1" t="s">
        <v>133</v>
      </c>
      <c r="C960" s="1" t="s">
        <v>402</v>
      </c>
      <c r="D960" s="1">
        <v>183.9</v>
      </c>
      <c r="E960">
        <v>150</v>
      </c>
      <c r="F960" s="1" t="s">
        <v>379</v>
      </c>
    </row>
    <row r="961" spans="1:6" ht="12.75">
      <c r="A961">
        <v>958</v>
      </c>
      <c r="B961" s="1" t="s">
        <v>133</v>
      </c>
      <c r="C961" s="1" t="s">
        <v>403</v>
      </c>
      <c r="D961" s="1">
        <v>228.87</v>
      </c>
      <c r="E961">
        <v>150</v>
      </c>
      <c r="F961" s="1" t="s">
        <v>379</v>
      </c>
    </row>
    <row r="962" spans="1:6" ht="12.75">
      <c r="A962">
        <v>959</v>
      </c>
      <c r="B962" s="1" t="s">
        <v>133</v>
      </c>
      <c r="C962" s="1" t="s">
        <v>404</v>
      </c>
      <c r="D962" s="1">
        <v>277.29</v>
      </c>
      <c r="E962">
        <v>150</v>
      </c>
      <c r="F962" s="1" t="s">
        <v>379</v>
      </c>
    </row>
    <row r="963" spans="1:6" ht="12.75">
      <c r="A963">
        <v>960</v>
      </c>
      <c r="B963" s="1" t="s">
        <v>133</v>
      </c>
      <c r="C963" s="1" t="s">
        <v>405</v>
      </c>
      <c r="D963" s="1">
        <v>544.23</v>
      </c>
      <c r="E963">
        <v>150</v>
      </c>
      <c r="F963" s="1" t="s">
        <v>379</v>
      </c>
    </row>
    <row r="964" spans="1:6" ht="12.75">
      <c r="A964">
        <v>961</v>
      </c>
      <c r="B964" s="1" t="s">
        <v>133</v>
      </c>
      <c r="C964" s="1" t="s">
        <v>406</v>
      </c>
      <c r="D964" s="1">
        <v>764.51</v>
      </c>
      <c r="E964">
        <v>150</v>
      </c>
      <c r="F964" s="1" t="s">
        <v>379</v>
      </c>
    </row>
    <row r="965" spans="1:6" ht="12.75">
      <c r="A965">
        <v>962</v>
      </c>
      <c r="B965" s="1" t="s">
        <v>133</v>
      </c>
      <c r="C965" s="1" t="s">
        <v>407</v>
      </c>
      <c r="D965" s="1">
        <v>247.28</v>
      </c>
      <c r="E965">
        <v>150</v>
      </c>
      <c r="F965" s="1" t="s">
        <v>379</v>
      </c>
    </row>
    <row r="966" spans="1:6" ht="12.75">
      <c r="A966">
        <v>963</v>
      </c>
      <c r="B966" s="1" t="s">
        <v>133</v>
      </c>
      <c r="C966" s="1" t="s">
        <v>395</v>
      </c>
      <c r="D966" s="1">
        <v>1253.23</v>
      </c>
      <c r="E966">
        <v>150</v>
      </c>
      <c r="F966" s="1" t="s">
        <v>408</v>
      </c>
    </row>
    <row r="967" spans="1:6" ht="12.75">
      <c r="A967">
        <v>964</v>
      </c>
      <c r="B967" s="1" t="s">
        <v>133</v>
      </c>
      <c r="C967" s="1" t="s">
        <v>410</v>
      </c>
      <c r="D967" s="1">
        <v>277.97</v>
      </c>
      <c r="E967">
        <v>150</v>
      </c>
      <c r="F967" s="1" t="s">
        <v>379</v>
      </c>
    </row>
    <row r="968" spans="1:6" ht="12.75">
      <c r="A968">
        <v>965</v>
      </c>
      <c r="B968" s="1" t="s">
        <v>133</v>
      </c>
      <c r="C968" s="1" t="s">
        <v>411</v>
      </c>
      <c r="D968" s="1">
        <v>164.99</v>
      </c>
      <c r="E968">
        <v>150</v>
      </c>
      <c r="F968" s="1" t="s">
        <v>379</v>
      </c>
    </row>
    <row r="969" spans="1:6" ht="12.75">
      <c r="A969">
        <v>966</v>
      </c>
      <c r="B969" s="1" t="s">
        <v>133</v>
      </c>
      <c r="C969" s="1" t="s">
        <v>412</v>
      </c>
      <c r="D969" s="1">
        <v>178.64</v>
      </c>
      <c r="E969">
        <v>150</v>
      </c>
      <c r="F969" s="1" t="s">
        <v>379</v>
      </c>
    </row>
    <row r="970" spans="1:6" ht="12.75">
      <c r="A970">
        <v>967</v>
      </c>
      <c r="B970" s="1" t="s">
        <v>133</v>
      </c>
      <c r="C970" s="1" t="s">
        <v>413</v>
      </c>
      <c r="D970" s="1">
        <v>183.88</v>
      </c>
      <c r="E970">
        <v>150</v>
      </c>
      <c r="F970" s="1" t="s">
        <v>379</v>
      </c>
    </row>
    <row r="971" spans="1:6" ht="12.75">
      <c r="A971">
        <v>968</v>
      </c>
      <c r="B971" s="1" t="s">
        <v>133</v>
      </c>
      <c r="C971" s="1" t="s">
        <v>414</v>
      </c>
      <c r="D971" s="1">
        <v>400.9</v>
      </c>
      <c r="E971">
        <v>150</v>
      </c>
      <c r="F971" s="1" t="s">
        <v>379</v>
      </c>
    </row>
    <row r="972" spans="1:6" ht="12.75">
      <c r="A972">
        <v>969</v>
      </c>
      <c r="B972" s="1" t="s">
        <v>133</v>
      </c>
      <c r="C972" s="1" t="s">
        <v>415</v>
      </c>
      <c r="D972" s="1">
        <v>250.74</v>
      </c>
      <c r="E972">
        <v>150</v>
      </c>
      <c r="F972" s="1" t="s">
        <v>379</v>
      </c>
    </row>
    <row r="973" spans="1:6" ht="12.75">
      <c r="A973">
        <v>970</v>
      </c>
      <c r="B973" s="1" t="s">
        <v>133</v>
      </c>
      <c r="C973" s="1" t="s">
        <v>416</v>
      </c>
      <c r="D973" s="1">
        <v>229.94</v>
      </c>
      <c r="E973">
        <v>150</v>
      </c>
      <c r="F973" s="1" t="s">
        <v>428</v>
      </c>
    </row>
    <row r="974" spans="1:6" ht="12.75">
      <c r="A974">
        <v>971</v>
      </c>
      <c r="B974" s="1" t="s">
        <v>133</v>
      </c>
      <c r="C974" s="1" t="s">
        <v>417</v>
      </c>
      <c r="D974" s="1">
        <v>314.18</v>
      </c>
      <c r="E974">
        <v>150</v>
      </c>
      <c r="F974" s="1" t="s">
        <v>428</v>
      </c>
    </row>
    <row r="975" spans="1:6" ht="12.75">
      <c r="A975">
        <v>972</v>
      </c>
      <c r="B975" s="1" t="s">
        <v>133</v>
      </c>
      <c r="C975" s="1" t="s">
        <v>418</v>
      </c>
      <c r="D975" s="1">
        <v>402.48</v>
      </c>
      <c r="E975">
        <v>150</v>
      </c>
      <c r="F975" s="1" t="s">
        <v>428</v>
      </c>
    </row>
    <row r="976" spans="1:6" ht="12.75">
      <c r="A976">
        <v>973</v>
      </c>
      <c r="B976" s="1" t="s">
        <v>133</v>
      </c>
      <c r="C976" s="1" t="s">
        <v>419</v>
      </c>
      <c r="D976">
        <f>573.95+113.21</f>
        <v>687.1600000000001</v>
      </c>
      <c r="E976">
        <v>150</v>
      </c>
      <c r="F976" s="1" t="s">
        <v>428</v>
      </c>
    </row>
    <row r="977" spans="1:6" ht="12.75">
      <c r="A977">
        <v>974</v>
      </c>
      <c r="B977" s="1" t="s">
        <v>133</v>
      </c>
      <c r="C977" s="1" t="s">
        <v>420</v>
      </c>
      <c r="D977">
        <v>665.48</v>
      </c>
      <c r="E977">
        <v>150</v>
      </c>
      <c r="F977" s="1" t="s">
        <v>428</v>
      </c>
    </row>
    <row r="978" spans="1:6" ht="12.75">
      <c r="A978">
        <v>975</v>
      </c>
      <c r="B978" s="1" t="s">
        <v>133</v>
      </c>
      <c r="C978" s="1" t="s">
        <v>421</v>
      </c>
      <c r="D978">
        <v>409.63</v>
      </c>
      <c r="E978">
        <v>150</v>
      </c>
      <c r="F978" s="1" t="s">
        <v>428</v>
      </c>
    </row>
    <row r="979" spans="1:6" ht="12.75">
      <c r="A979">
        <v>976</v>
      </c>
      <c r="B979" s="1" t="s">
        <v>133</v>
      </c>
      <c r="C979" s="1" t="s">
        <v>422</v>
      </c>
      <c r="D979">
        <v>586.55</v>
      </c>
      <c r="E979">
        <v>150</v>
      </c>
      <c r="F979" s="1" t="s">
        <v>428</v>
      </c>
    </row>
    <row r="980" spans="1:6" ht="12.75">
      <c r="A980">
        <v>977</v>
      </c>
      <c r="B980" s="1" t="s">
        <v>133</v>
      </c>
      <c r="C980" s="1" t="s">
        <v>423</v>
      </c>
      <c r="D980">
        <v>303.22</v>
      </c>
      <c r="E980">
        <v>150</v>
      </c>
      <c r="F980" s="1" t="s">
        <v>428</v>
      </c>
    </row>
    <row r="981" spans="1:6" ht="12.75">
      <c r="A981">
        <v>978</v>
      </c>
      <c r="B981" s="1" t="s">
        <v>133</v>
      </c>
      <c r="C981" s="1" t="s">
        <v>424</v>
      </c>
      <c r="D981">
        <v>87.28</v>
      </c>
      <c r="E981">
        <v>150</v>
      </c>
      <c r="F981" s="1" t="s">
        <v>428</v>
      </c>
    </row>
    <row r="982" spans="1:6" ht="12.75">
      <c r="A982">
        <v>979</v>
      </c>
      <c r="B982" s="1" t="s">
        <v>133</v>
      </c>
      <c r="C982" s="1" t="s">
        <v>425</v>
      </c>
      <c r="D982">
        <f>261.75</f>
        <v>261.75</v>
      </c>
      <c r="E982">
        <v>150</v>
      </c>
      <c r="F982" s="1" t="s">
        <v>428</v>
      </c>
    </row>
    <row r="983" spans="1:6" ht="12.75">
      <c r="A983">
        <v>980</v>
      </c>
      <c r="B983" s="1" t="s">
        <v>133</v>
      </c>
      <c r="C983" s="1" t="s">
        <v>426</v>
      </c>
      <c r="D983">
        <v>502.57</v>
      </c>
      <c r="E983">
        <v>150</v>
      </c>
      <c r="F983" s="1" t="s">
        <v>428</v>
      </c>
    </row>
    <row r="984" spans="1:6" ht="12.75">
      <c r="A984">
        <v>981</v>
      </c>
      <c r="B984" s="1" t="s">
        <v>133</v>
      </c>
      <c r="C984" s="1" t="s">
        <v>427</v>
      </c>
      <c r="D984">
        <v>441.46</v>
      </c>
      <c r="E984">
        <v>150</v>
      </c>
      <c r="F984" s="1" t="s">
        <v>428</v>
      </c>
    </row>
    <row r="985" spans="1:6" ht="12.75">
      <c r="A985">
        <v>982</v>
      </c>
      <c r="B985" s="1" t="s">
        <v>133</v>
      </c>
      <c r="C985" s="1" t="s">
        <v>429</v>
      </c>
      <c r="D985">
        <v>155.99</v>
      </c>
      <c r="E985">
        <v>150</v>
      </c>
      <c r="F985" s="1" t="s">
        <v>428</v>
      </c>
    </row>
    <row r="986" spans="1:6" ht="12.75">
      <c r="A986">
        <v>983</v>
      </c>
      <c r="B986" s="1" t="s">
        <v>133</v>
      </c>
      <c r="C986" s="1" t="s">
        <v>430</v>
      </c>
      <c r="D986">
        <v>122.77</v>
      </c>
      <c r="E986">
        <v>150</v>
      </c>
      <c r="F986" s="1" t="s">
        <v>428</v>
      </c>
    </row>
    <row r="987" spans="1:6" ht="12.75">
      <c r="A987">
        <v>984</v>
      </c>
      <c r="B987" s="1" t="s">
        <v>133</v>
      </c>
      <c r="C987" s="1" t="s">
        <v>431</v>
      </c>
      <c r="D987">
        <v>244.63</v>
      </c>
      <c r="E987">
        <v>150</v>
      </c>
      <c r="F987" s="1" t="s">
        <v>428</v>
      </c>
    </row>
    <row r="988" spans="1:6" ht="12.75">
      <c r="A988">
        <v>985</v>
      </c>
      <c r="B988" s="1" t="s">
        <v>133</v>
      </c>
      <c r="C988" s="1" t="s">
        <v>432</v>
      </c>
      <c r="D988">
        <v>499.73</v>
      </c>
      <c r="E988">
        <v>150</v>
      </c>
      <c r="F988" s="1" t="s">
        <v>428</v>
      </c>
    </row>
    <row r="989" spans="1:6" ht="12.75">
      <c r="A989">
        <v>986</v>
      </c>
      <c r="B989" s="1" t="s">
        <v>979</v>
      </c>
      <c r="C989" s="1" t="s">
        <v>433</v>
      </c>
      <c r="D989">
        <v>633.45</v>
      </c>
      <c r="E989">
        <v>150</v>
      </c>
      <c r="F989" s="1" t="s">
        <v>428</v>
      </c>
    </row>
    <row r="990" spans="1:6" ht="12.75">
      <c r="A990">
        <v>987</v>
      </c>
      <c r="B990" s="1" t="s">
        <v>133</v>
      </c>
      <c r="C990" s="1" t="s">
        <v>434</v>
      </c>
      <c r="D990">
        <v>173.09</v>
      </c>
      <c r="E990">
        <v>150</v>
      </c>
      <c r="F990" s="1" t="s">
        <v>428</v>
      </c>
    </row>
    <row r="991" spans="1:6" ht="12.75">
      <c r="A991">
        <v>988</v>
      </c>
      <c r="B991" s="1" t="s">
        <v>133</v>
      </c>
      <c r="C991" s="1" t="s">
        <v>436</v>
      </c>
      <c r="D991">
        <v>256.44</v>
      </c>
      <c r="E991">
        <v>150</v>
      </c>
      <c r="F991" s="1" t="s">
        <v>435</v>
      </c>
    </row>
    <row r="992" spans="1:6" ht="12.75">
      <c r="A992">
        <v>989</v>
      </c>
      <c r="B992" s="1" t="s">
        <v>133</v>
      </c>
      <c r="C992" s="1" t="s">
        <v>437</v>
      </c>
      <c r="D992">
        <v>382.9</v>
      </c>
      <c r="E992">
        <v>150</v>
      </c>
      <c r="F992" s="1" t="s">
        <v>435</v>
      </c>
    </row>
    <row r="993" spans="1:6" ht="12.75">
      <c r="A993">
        <v>990</v>
      </c>
      <c r="B993" s="1" t="s">
        <v>133</v>
      </c>
      <c r="C993" s="1" t="s">
        <v>438</v>
      </c>
      <c r="D993">
        <v>372.94</v>
      </c>
      <c r="E993">
        <v>150</v>
      </c>
      <c r="F993" s="1" t="s">
        <v>435</v>
      </c>
    </row>
    <row r="994" spans="1:6" ht="12.75">
      <c r="A994">
        <v>991</v>
      </c>
      <c r="B994" s="1" t="s">
        <v>133</v>
      </c>
      <c r="C994" s="1" t="s">
        <v>439</v>
      </c>
      <c r="D994">
        <v>397.4</v>
      </c>
      <c r="E994">
        <v>150</v>
      </c>
      <c r="F994" s="1" t="s">
        <v>435</v>
      </c>
    </row>
    <row r="995" spans="1:6" ht="12.75">
      <c r="A995">
        <v>992</v>
      </c>
      <c r="B995" s="1" t="s">
        <v>133</v>
      </c>
      <c r="C995" s="1" t="s">
        <v>440</v>
      </c>
      <c r="D995">
        <v>485.14</v>
      </c>
      <c r="E995">
        <v>150</v>
      </c>
      <c r="F995" s="1" t="s">
        <v>435</v>
      </c>
    </row>
    <row r="996" spans="1:6" ht="12.75">
      <c r="A996">
        <v>993</v>
      </c>
      <c r="B996" s="1" t="s">
        <v>133</v>
      </c>
      <c r="C996" t="s">
        <v>443</v>
      </c>
      <c r="D996">
        <v>431.96</v>
      </c>
      <c r="E996">
        <v>150</v>
      </c>
      <c r="F996" s="1" t="s">
        <v>435</v>
      </c>
    </row>
    <row r="997" spans="1:6" ht="12.75">
      <c r="A997">
        <v>994</v>
      </c>
      <c r="B997" s="1" t="s">
        <v>133</v>
      </c>
      <c r="C997" t="s">
        <v>441</v>
      </c>
      <c r="D997">
        <v>329.56</v>
      </c>
      <c r="E997">
        <v>150</v>
      </c>
      <c r="F997" s="1" t="s">
        <v>435</v>
      </c>
    </row>
    <row r="998" spans="1:6" ht="12.75">
      <c r="A998">
        <v>995</v>
      </c>
      <c r="B998" s="1" t="s">
        <v>133</v>
      </c>
      <c r="C998" t="s">
        <v>442</v>
      </c>
      <c r="D998">
        <v>361</v>
      </c>
      <c r="E998">
        <v>150</v>
      </c>
      <c r="F998" s="1" t="s">
        <v>435</v>
      </c>
    </row>
    <row r="999" spans="1:6" ht="12.75">
      <c r="A999">
        <v>996</v>
      </c>
      <c r="B999" s="1" t="s">
        <v>133</v>
      </c>
      <c r="C999" t="s">
        <v>444</v>
      </c>
      <c r="D999">
        <v>148.39</v>
      </c>
      <c r="E999">
        <v>150</v>
      </c>
      <c r="F999" s="1" t="s">
        <v>435</v>
      </c>
    </row>
    <row r="1000" spans="1:6" ht="12.75">
      <c r="A1000">
        <v>997</v>
      </c>
      <c r="B1000" s="1" t="s">
        <v>133</v>
      </c>
      <c r="C1000" t="s">
        <v>445</v>
      </c>
      <c r="D1000">
        <v>207.65</v>
      </c>
      <c r="E1000">
        <v>150</v>
      </c>
      <c r="F1000" s="1" t="s">
        <v>435</v>
      </c>
    </row>
    <row r="1001" spans="1:6" ht="12.75">
      <c r="A1001">
        <v>998</v>
      </c>
      <c r="B1001" s="1" t="s">
        <v>812</v>
      </c>
      <c r="C1001" t="s">
        <v>447</v>
      </c>
      <c r="D1001">
        <v>776.47</v>
      </c>
      <c r="E1001">
        <v>150</v>
      </c>
      <c r="F1001" s="1" t="s">
        <v>446</v>
      </c>
    </row>
    <row r="1002" spans="1:6" ht="12.75">
      <c r="A1002">
        <v>999</v>
      </c>
      <c r="B1002" s="1" t="s">
        <v>812</v>
      </c>
      <c r="C1002" t="s">
        <v>448</v>
      </c>
      <c r="D1002">
        <v>483.73</v>
      </c>
      <c r="E1002">
        <v>150</v>
      </c>
      <c r="F1002" s="1" t="s">
        <v>446</v>
      </c>
    </row>
    <row r="1003" spans="1:6" ht="12.75">
      <c r="A1003">
        <v>1000</v>
      </c>
      <c r="B1003" s="1" t="s">
        <v>812</v>
      </c>
      <c r="C1003" t="s">
        <v>449</v>
      </c>
      <c r="D1003">
        <v>180.66</v>
      </c>
      <c r="E1003">
        <v>150</v>
      </c>
      <c r="F1003" s="1" t="s">
        <v>446</v>
      </c>
    </row>
    <row r="1004" spans="1:6" ht="12.75">
      <c r="A1004">
        <v>1001</v>
      </c>
      <c r="B1004" s="1" t="s">
        <v>812</v>
      </c>
      <c r="C1004" t="s">
        <v>450</v>
      </c>
      <c r="D1004">
        <v>139.93</v>
      </c>
      <c r="E1004">
        <v>150</v>
      </c>
      <c r="F1004" s="1" t="s">
        <v>446</v>
      </c>
    </row>
    <row r="1005" spans="1:6" ht="12.75">
      <c r="A1005">
        <v>1002</v>
      </c>
      <c r="B1005" s="1" t="s">
        <v>133</v>
      </c>
      <c r="C1005" t="s">
        <v>451</v>
      </c>
      <c r="D1005">
        <v>104.5</v>
      </c>
      <c r="E1005">
        <v>150</v>
      </c>
      <c r="F1005" s="1" t="s">
        <v>446</v>
      </c>
    </row>
    <row r="1006" spans="1:6" ht="12.75">
      <c r="A1006">
        <v>1003</v>
      </c>
      <c r="B1006" s="1" t="s">
        <v>133</v>
      </c>
      <c r="C1006" t="s">
        <v>452</v>
      </c>
      <c r="D1006">
        <v>465.84</v>
      </c>
      <c r="E1006">
        <v>150</v>
      </c>
      <c r="F1006" s="1" t="s">
        <v>446</v>
      </c>
    </row>
    <row r="1007" spans="1:6" ht="12.75">
      <c r="A1007">
        <v>1004</v>
      </c>
      <c r="B1007" s="1" t="s">
        <v>133</v>
      </c>
      <c r="C1007" t="s">
        <v>453</v>
      </c>
      <c r="D1007">
        <v>338.61</v>
      </c>
      <c r="E1007">
        <v>150</v>
      </c>
      <c r="F1007" s="1" t="s">
        <v>446</v>
      </c>
    </row>
    <row r="1008" spans="1:6" ht="12.75">
      <c r="A1008">
        <v>1005</v>
      </c>
      <c r="B1008" s="1" t="s">
        <v>133</v>
      </c>
      <c r="C1008" t="s">
        <v>454</v>
      </c>
      <c r="D1008">
        <v>241.51</v>
      </c>
      <c r="E1008">
        <v>150</v>
      </c>
      <c r="F1008" s="1" t="s">
        <v>446</v>
      </c>
    </row>
    <row r="1009" spans="1:6" ht="12.75">
      <c r="A1009">
        <v>1006</v>
      </c>
      <c r="B1009" s="1" t="s">
        <v>812</v>
      </c>
      <c r="C1009" t="s">
        <v>168</v>
      </c>
      <c r="D1009">
        <v>91.07</v>
      </c>
      <c r="E1009">
        <v>150</v>
      </c>
      <c r="F1009" s="1" t="s">
        <v>446</v>
      </c>
    </row>
    <row r="1010" spans="1:6" ht="12.75">
      <c r="A1010">
        <v>1007</v>
      </c>
      <c r="B1010" s="1" t="s">
        <v>133</v>
      </c>
      <c r="C1010" t="s">
        <v>455</v>
      </c>
      <c r="D1010">
        <v>76.51</v>
      </c>
      <c r="E1010">
        <v>150</v>
      </c>
      <c r="F1010" s="1" t="s">
        <v>446</v>
      </c>
    </row>
    <row r="1011" spans="1:6" ht="12.75">
      <c r="A1011">
        <v>1008</v>
      </c>
      <c r="B1011" s="1" t="s">
        <v>133</v>
      </c>
      <c r="C1011" t="s">
        <v>456</v>
      </c>
      <c r="D1011">
        <v>362.31</v>
      </c>
      <c r="E1011">
        <v>150</v>
      </c>
      <c r="F1011" s="1" t="s">
        <v>446</v>
      </c>
    </row>
    <row r="1012" spans="1:6" ht="12.75">
      <c r="A1012">
        <v>1009</v>
      </c>
      <c r="B1012" s="1" t="s">
        <v>133</v>
      </c>
      <c r="C1012" t="s">
        <v>457</v>
      </c>
      <c r="D1012">
        <v>249.52</v>
      </c>
      <c r="E1012">
        <v>150</v>
      </c>
      <c r="F1012" s="1" t="s">
        <v>446</v>
      </c>
    </row>
    <row r="1013" spans="1:6" ht="12.75">
      <c r="A1013">
        <v>1010</v>
      </c>
      <c r="B1013" s="1" t="s">
        <v>133</v>
      </c>
      <c r="C1013" t="s">
        <v>458</v>
      </c>
      <c r="D1013">
        <v>137.52</v>
      </c>
      <c r="E1013">
        <v>150</v>
      </c>
      <c r="F1013" s="1" t="s">
        <v>446</v>
      </c>
    </row>
    <row r="1014" spans="1:6" ht="12.75">
      <c r="A1014">
        <v>1011</v>
      </c>
      <c r="B1014" s="1" t="s">
        <v>133</v>
      </c>
      <c r="C1014" t="s">
        <v>459</v>
      </c>
      <c r="D1014">
        <v>656.47</v>
      </c>
      <c r="E1014">
        <v>150</v>
      </c>
      <c r="F1014" s="1" t="s">
        <v>446</v>
      </c>
    </row>
    <row r="1015" spans="1:6" ht="12.75">
      <c r="A1015">
        <v>1012</v>
      </c>
      <c r="B1015" s="1" t="s">
        <v>133</v>
      </c>
      <c r="C1015" t="s">
        <v>460</v>
      </c>
      <c r="D1015">
        <v>403.96</v>
      </c>
      <c r="E1015">
        <v>150</v>
      </c>
      <c r="F1015" s="1" t="s">
        <v>446</v>
      </c>
    </row>
    <row r="1016" spans="1:6" ht="12.75">
      <c r="A1016">
        <v>1013</v>
      </c>
      <c r="B1016" s="1" t="s">
        <v>133</v>
      </c>
      <c r="C1016" t="s">
        <v>461</v>
      </c>
      <c r="D1016">
        <v>694.44</v>
      </c>
      <c r="E1016">
        <v>150</v>
      </c>
      <c r="F1016" s="1" t="s">
        <v>446</v>
      </c>
    </row>
    <row r="1017" spans="1:6" ht="12.75">
      <c r="A1017">
        <v>1014</v>
      </c>
      <c r="B1017" s="1" t="s">
        <v>133</v>
      </c>
      <c r="C1017" t="s">
        <v>462</v>
      </c>
      <c r="D1017">
        <v>188.85</v>
      </c>
      <c r="E1017">
        <v>150</v>
      </c>
      <c r="F1017" s="1" t="s">
        <v>446</v>
      </c>
    </row>
    <row r="1018" spans="1:6" ht="12.75">
      <c r="A1018">
        <v>1015</v>
      </c>
      <c r="B1018" s="1" t="s">
        <v>133</v>
      </c>
      <c r="C1018" t="s">
        <v>463</v>
      </c>
      <c r="D1018">
        <v>97.51</v>
      </c>
      <c r="E1018">
        <v>150</v>
      </c>
      <c r="F1018" s="1" t="s">
        <v>446</v>
      </c>
    </row>
    <row r="1019" spans="1:6" ht="12.75">
      <c r="A1019">
        <v>1016</v>
      </c>
      <c r="B1019" s="1" t="s">
        <v>133</v>
      </c>
      <c r="C1019" t="s">
        <v>464</v>
      </c>
      <c r="D1019">
        <v>158.34</v>
      </c>
      <c r="E1019">
        <v>150</v>
      </c>
      <c r="F1019" s="1" t="s">
        <v>446</v>
      </c>
    </row>
    <row r="1020" spans="1:6" ht="12.75">
      <c r="A1020">
        <v>1017</v>
      </c>
      <c r="B1020" s="1" t="s">
        <v>133</v>
      </c>
      <c r="C1020" t="s">
        <v>448</v>
      </c>
      <c r="D1020">
        <v>109.17</v>
      </c>
      <c r="E1020">
        <v>150</v>
      </c>
      <c r="F1020" s="1" t="s">
        <v>446</v>
      </c>
    </row>
    <row r="1021" spans="1:6" ht="12.75">
      <c r="A1021">
        <v>1018</v>
      </c>
      <c r="B1021" s="1" t="s">
        <v>133</v>
      </c>
      <c r="C1021" t="s">
        <v>465</v>
      </c>
      <c r="D1021">
        <v>154.4</v>
      </c>
      <c r="E1021">
        <v>150</v>
      </c>
      <c r="F1021" s="1" t="s">
        <v>446</v>
      </c>
    </row>
    <row r="1022" spans="1:6" ht="12.75">
      <c r="A1022">
        <v>1019</v>
      </c>
      <c r="B1022" s="1" t="s">
        <v>133</v>
      </c>
      <c r="C1022" t="s">
        <v>466</v>
      </c>
      <c r="D1022">
        <v>160.5</v>
      </c>
      <c r="E1022">
        <v>150</v>
      </c>
      <c r="F1022" s="1" t="s">
        <v>446</v>
      </c>
    </row>
    <row r="1023" spans="1:6" ht="12.75">
      <c r="A1023">
        <v>1020</v>
      </c>
      <c r="B1023" s="1" t="s">
        <v>133</v>
      </c>
      <c r="C1023" t="s">
        <v>467</v>
      </c>
      <c r="D1023">
        <v>215.94</v>
      </c>
      <c r="E1023">
        <v>150</v>
      </c>
      <c r="F1023" s="1" t="s">
        <v>446</v>
      </c>
    </row>
    <row r="1024" spans="1:6" ht="12.75">
      <c r="A1024">
        <v>1021</v>
      </c>
      <c r="B1024" s="1"/>
      <c r="C1024" s="1" t="s">
        <v>471</v>
      </c>
      <c r="D1024">
        <v>896.18</v>
      </c>
      <c r="E1024">
        <v>150</v>
      </c>
      <c r="F1024" s="1" t="s">
        <v>446</v>
      </c>
    </row>
    <row r="1025" spans="1:6" ht="12.75">
      <c r="A1025">
        <v>1022</v>
      </c>
      <c r="B1025" s="1" t="s">
        <v>133</v>
      </c>
      <c r="C1025" t="s">
        <v>468</v>
      </c>
      <c r="D1025">
        <v>106.02</v>
      </c>
      <c r="E1025">
        <v>150</v>
      </c>
      <c r="F1025" s="1" t="s">
        <v>472</v>
      </c>
    </row>
    <row r="1026" spans="1:6" ht="12.75">
      <c r="A1026">
        <v>1023</v>
      </c>
      <c r="B1026" s="1" t="s">
        <v>133</v>
      </c>
      <c r="C1026" t="s">
        <v>469</v>
      </c>
      <c r="D1026">
        <v>170.97</v>
      </c>
      <c r="E1026">
        <v>150</v>
      </c>
      <c r="F1026" s="1" t="s">
        <v>472</v>
      </c>
    </row>
    <row r="1027" spans="1:6" ht="12.75">
      <c r="A1027">
        <v>1024</v>
      </c>
      <c r="B1027" s="1" t="s">
        <v>133</v>
      </c>
      <c r="C1027" t="s">
        <v>470</v>
      </c>
      <c r="D1027">
        <v>210.7</v>
      </c>
      <c r="E1027">
        <v>150</v>
      </c>
      <c r="F1027" s="1" t="s">
        <v>472</v>
      </c>
    </row>
    <row r="1028" spans="1:6" ht="12.75">
      <c r="A1028">
        <v>1025</v>
      </c>
      <c r="B1028" s="1" t="s">
        <v>178</v>
      </c>
      <c r="C1028" s="1" t="s">
        <v>473</v>
      </c>
      <c r="D1028">
        <v>313.57</v>
      </c>
      <c r="E1028">
        <v>150</v>
      </c>
      <c r="F1028" s="1" t="s">
        <v>472</v>
      </c>
    </row>
    <row r="1029" spans="1:6" ht="12.75">
      <c r="A1029">
        <v>1026</v>
      </c>
      <c r="B1029" s="1" t="s">
        <v>133</v>
      </c>
      <c r="C1029" s="1" t="s">
        <v>474</v>
      </c>
      <c r="D1029" s="4">
        <v>224.99</v>
      </c>
      <c r="E1029">
        <v>150</v>
      </c>
      <c r="F1029" s="1" t="s">
        <v>472</v>
      </c>
    </row>
    <row r="1030" spans="1:6" ht="12.75">
      <c r="A1030">
        <v>1027</v>
      </c>
      <c r="B1030" s="1" t="s">
        <v>643</v>
      </c>
      <c r="C1030" s="1" t="s">
        <v>475</v>
      </c>
      <c r="D1030">
        <v>533.47</v>
      </c>
      <c r="E1030">
        <v>150</v>
      </c>
      <c r="F1030" s="1" t="s">
        <v>472</v>
      </c>
    </row>
    <row r="1031" spans="1:6" ht="12.75">
      <c r="A1031">
        <v>1028</v>
      </c>
      <c r="B1031" s="1" t="s">
        <v>178</v>
      </c>
      <c r="C1031" s="1" t="s">
        <v>476</v>
      </c>
      <c r="D1031">
        <v>208.82</v>
      </c>
      <c r="E1031">
        <v>150</v>
      </c>
      <c r="F1031" s="1" t="s">
        <v>472</v>
      </c>
    </row>
    <row r="1032" spans="1:6" ht="12.75">
      <c r="A1032">
        <v>1029</v>
      </c>
      <c r="B1032" s="1" t="s">
        <v>133</v>
      </c>
      <c r="C1032" s="1" t="s">
        <v>477</v>
      </c>
      <c r="D1032" s="1">
        <v>230.54</v>
      </c>
      <c r="E1032">
        <v>150</v>
      </c>
      <c r="F1032" s="1" t="s">
        <v>472</v>
      </c>
    </row>
    <row r="1033" spans="1:6" ht="12.75">
      <c r="A1033">
        <v>1030</v>
      </c>
      <c r="B1033" s="1" t="s">
        <v>133</v>
      </c>
      <c r="C1033" s="1" t="s">
        <v>479</v>
      </c>
      <c r="D1033" s="1">
        <v>237.79</v>
      </c>
      <c r="E1033">
        <v>150</v>
      </c>
      <c r="F1033" s="1" t="s">
        <v>472</v>
      </c>
    </row>
    <row r="1034" spans="1:6" ht="12.75">
      <c r="A1034">
        <v>1031</v>
      </c>
      <c r="B1034" s="1" t="s">
        <v>133</v>
      </c>
      <c r="C1034" s="1" t="s">
        <v>478</v>
      </c>
      <c r="D1034" s="1">
        <v>238.76</v>
      </c>
      <c r="E1034">
        <v>150</v>
      </c>
      <c r="F1034" s="1" t="s">
        <v>472</v>
      </c>
    </row>
    <row r="1035" spans="1:6" ht="12.75">
      <c r="A1035">
        <v>1032</v>
      </c>
      <c r="B1035" s="1" t="s">
        <v>133</v>
      </c>
      <c r="C1035" s="1" t="s">
        <v>480</v>
      </c>
      <c r="D1035" s="1">
        <v>391.91</v>
      </c>
      <c r="E1035">
        <v>150</v>
      </c>
      <c r="F1035" s="1" t="s">
        <v>472</v>
      </c>
    </row>
    <row r="1036" spans="1:6" ht="12.75">
      <c r="A1036">
        <v>1033</v>
      </c>
      <c r="B1036" s="1" t="s">
        <v>133</v>
      </c>
      <c r="C1036" s="1" t="s">
        <v>481</v>
      </c>
      <c r="D1036" s="1">
        <v>391.91</v>
      </c>
      <c r="E1036">
        <v>150</v>
      </c>
      <c r="F1036" s="1" t="s">
        <v>472</v>
      </c>
    </row>
    <row r="1037" spans="1:6" ht="12.75">
      <c r="A1037">
        <v>1034</v>
      </c>
      <c r="B1037" s="1" t="s">
        <v>133</v>
      </c>
      <c r="C1037" s="1" t="s">
        <v>482</v>
      </c>
      <c r="D1037" s="1">
        <v>74.05</v>
      </c>
      <c r="E1037">
        <v>150</v>
      </c>
      <c r="F1037" s="1" t="s">
        <v>472</v>
      </c>
    </row>
    <row r="1038" spans="1:6" ht="12.75">
      <c r="A1038">
        <v>1035</v>
      </c>
      <c r="B1038" s="1" t="s">
        <v>178</v>
      </c>
      <c r="C1038" s="1" t="s">
        <v>483</v>
      </c>
      <c r="D1038" s="1">
        <v>430.04</v>
      </c>
      <c r="E1038">
        <v>150</v>
      </c>
      <c r="F1038" s="1" t="s">
        <v>472</v>
      </c>
    </row>
    <row r="1039" spans="1:6" ht="12.75">
      <c r="A1039">
        <v>1036</v>
      </c>
      <c r="B1039" s="1" t="s">
        <v>133</v>
      </c>
      <c r="C1039" s="1" t="s">
        <v>484</v>
      </c>
      <c r="D1039" s="1">
        <v>863.67</v>
      </c>
      <c r="E1039">
        <v>150</v>
      </c>
      <c r="F1039" s="1" t="s">
        <v>472</v>
      </c>
    </row>
    <row r="1040" spans="1:6" ht="12.75">
      <c r="A1040">
        <v>1037</v>
      </c>
      <c r="B1040" s="1" t="s">
        <v>133</v>
      </c>
      <c r="C1040" s="1" t="s">
        <v>485</v>
      </c>
      <c r="D1040" s="1">
        <v>826.72</v>
      </c>
      <c r="E1040">
        <v>150</v>
      </c>
      <c r="F1040" s="1" t="s">
        <v>604</v>
      </c>
    </row>
    <row r="1041" spans="1:6" ht="12.75">
      <c r="A1041">
        <v>1038</v>
      </c>
      <c r="B1041" s="1" t="s">
        <v>133</v>
      </c>
      <c r="C1041" s="1" t="s">
        <v>486</v>
      </c>
      <c r="D1041" s="1">
        <v>631.59</v>
      </c>
      <c r="E1041">
        <v>150</v>
      </c>
      <c r="F1041" s="1" t="s">
        <v>604</v>
      </c>
    </row>
    <row r="1042" spans="1:6" ht="12.75">
      <c r="A1042">
        <v>1039</v>
      </c>
      <c r="B1042" s="1" t="s">
        <v>133</v>
      </c>
      <c r="C1042" s="1" t="s">
        <v>487</v>
      </c>
      <c r="D1042" s="1">
        <v>632.18</v>
      </c>
      <c r="E1042">
        <v>150</v>
      </c>
      <c r="F1042" s="1" t="s">
        <v>604</v>
      </c>
    </row>
    <row r="1043" spans="1:6" ht="12.75">
      <c r="A1043">
        <v>1040</v>
      </c>
      <c r="B1043" s="1" t="s">
        <v>133</v>
      </c>
      <c r="C1043" s="1" t="s">
        <v>488</v>
      </c>
      <c r="D1043" s="1">
        <v>368.93</v>
      </c>
      <c r="E1043">
        <v>150</v>
      </c>
      <c r="F1043" s="1" t="s">
        <v>604</v>
      </c>
    </row>
    <row r="1044" spans="1:6" ht="12.75">
      <c r="A1044">
        <v>1041</v>
      </c>
      <c r="B1044" s="1" t="s">
        <v>133</v>
      </c>
      <c r="C1044" s="1" t="s">
        <v>489</v>
      </c>
      <c r="D1044" s="1">
        <v>124.32</v>
      </c>
      <c r="E1044">
        <v>150</v>
      </c>
      <c r="F1044" s="1" t="s">
        <v>604</v>
      </c>
    </row>
    <row r="1045" spans="1:6" ht="12.75">
      <c r="A1045">
        <v>1042</v>
      </c>
      <c r="B1045" s="1" t="s">
        <v>133</v>
      </c>
      <c r="C1045" s="1" t="s">
        <v>490</v>
      </c>
      <c r="D1045" s="1">
        <v>126.85</v>
      </c>
      <c r="E1045">
        <v>150</v>
      </c>
      <c r="F1045" s="1" t="s">
        <v>604</v>
      </c>
    </row>
    <row r="1046" spans="1:6" ht="12.75">
      <c r="A1046">
        <v>1043</v>
      </c>
      <c r="B1046" s="1" t="s">
        <v>133</v>
      </c>
      <c r="C1046" s="1" t="s">
        <v>491</v>
      </c>
      <c r="D1046" s="1">
        <v>185.63</v>
      </c>
      <c r="E1046">
        <v>150</v>
      </c>
      <c r="F1046" s="1" t="s">
        <v>604</v>
      </c>
    </row>
    <row r="1047" spans="1:6" ht="12.75">
      <c r="A1047">
        <v>1044</v>
      </c>
      <c r="B1047" s="1" t="s">
        <v>133</v>
      </c>
      <c r="C1047" s="1" t="s">
        <v>492</v>
      </c>
      <c r="D1047" s="1">
        <v>183.45</v>
      </c>
      <c r="E1047">
        <v>150</v>
      </c>
      <c r="F1047" s="1" t="s">
        <v>604</v>
      </c>
    </row>
    <row r="1048" spans="1:6" ht="12.75">
      <c r="A1048">
        <v>1045</v>
      </c>
      <c r="B1048" s="1" t="s">
        <v>133</v>
      </c>
      <c r="C1048" s="1" t="s">
        <v>493</v>
      </c>
      <c r="D1048" s="1">
        <v>380.4</v>
      </c>
      <c r="E1048">
        <v>150</v>
      </c>
      <c r="F1048" s="1" t="s">
        <v>604</v>
      </c>
    </row>
    <row r="1049" spans="1:6" ht="12.75">
      <c r="A1049">
        <v>1046</v>
      </c>
      <c r="B1049" s="1" t="s">
        <v>133</v>
      </c>
      <c r="C1049" s="1" t="s">
        <v>494</v>
      </c>
      <c r="D1049" s="1">
        <v>118.87</v>
      </c>
      <c r="E1049">
        <v>150</v>
      </c>
      <c r="F1049" s="1" t="s">
        <v>604</v>
      </c>
    </row>
    <row r="1050" spans="1:6" ht="12.75">
      <c r="A1050">
        <v>1047</v>
      </c>
      <c r="B1050" s="1" t="s">
        <v>133</v>
      </c>
      <c r="C1050" s="1" t="s">
        <v>495</v>
      </c>
      <c r="D1050" s="1">
        <v>130.84</v>
      </c>
      <c r="E1050">
        <v>150</v>
      </c>
      <c r="F1050" s="1" t="s">
        <v>604</v>
      </c>
    </row>
    <row r="1051" spans="1:6" ht="12.75">
      <c r="A1051">
        <v>1048</v>
      </c>
      <c r="B1051" s="1" t="s">
        <v>133</v>
      </c>
      <c r="C1051" s="1" t="s">
        <v>496</v>
      </c>
      <c r="D1051" s="1">
        <v>551.81</v>
      </c>
      <c r="E1051">
        <v>150</v>
      </c>
      <c r="F1051" s="1" t="s">
        <v>604</v>
      </c>
    </row>
    <row r="1052" spans="1:6" ht="12.75">
      <c r="A1052">
        <v>1049</v>
      </c>
      <c r="B1052" s="1" t="s">
        <v>133</v>
      </c>
      <c r="C1052" s="1" t="s">
        <v>497</v>
      </c>
      <c r="D1052" s="1">
        <v>434.06</v>
      </c>
      <c r="E1052">
        <v>150</v>
      </c>
      <c r="F1052" s="1" t="s">
        <v>604</v>
      </c>
    </row>
    <row r="1053" spans="1:6" ht="12.75">
      <c r="A1053">
        <v>1050</v>
      </c>
      <c r="B1053" s="1" t="s">
        <v>133</v>
      </c>
      <c r="C1053" s="1" t="s">
        <v>498</v>
      </c>
      <c r="D1053" s="1">
        <v>390.9</v>
      </c>
      <c r="E1053">
        <v>150</v>
      </c>
      <c r="F1053" s="1" t="s">
        <v>604</v>
      </c>
    </row>
    <row r="1054" spans="1:6" ht="12.75">
      <c r="A1054">
        <v>1051</v>
      </c>
      <c r="B1054" s="1" t="s">
        <v>133</v>
      </c>
      <c r="C1054" s="1" t="s">
        <v>499</v>
      </c>
      <c r="D1054" s="1">
        <v>766.5</v>
      </c>
      <c r="E1054">
        <v>150</v>
      </c>
      <c r="F1054" s="1" t="s">
        <v>604</v>
      </c>
    </row>
    <row r="1055" spans="1:6" ht="12.75">
      <c r="A1055">
        <v>1052</v>
      </c>
      <c r="B1055" s="1" t="s">
        <v>133</v>
      </c>
      <c r="C1055" s="1" t="s">
        <v>500</v>
      </c>
      <c r="D1055" s="1">
        <v>225.62</v>
      </c>
      <c r="E1055">
        <v>150</v>
      </c>
      <c r="F1055" s="1" t="s">
        <v>604</v>
      </c>
    </row>
    <row r="1056" spans="1:6" ht="12.75">
      <c r="A1056">
        <v>1053</v>
      </c>
      <c r="B1056" s="1" t="s">
        <v>133</v>
      </c>
      <c r="C1056" s="1" t="s">
        <v>501</v>
      </c>
      <c r="D1056" s="1">
        <v>1455.59</v>
      </c>
      <c r="E1056">
        <v>150</v>
      </c>
      <c r="F1056" s="1" t="s">
        <v>604</v>
      </c>
    </row>
    <row r="1057" spans="1:6" ht="12.75">
      <c r="A1057">
        <v>1054</v>
      </c>
      <c r="B1057" s="1" t="s">
        <v>133</v>
      </c>
      <c r="C1057" s="1" t="s">
        <v>502</v>
      </c>
      <c r="D1057" s="1">
        <v>1066.87</v>
      </c>
      <c r="E1057">
        <v>150</v>
      </c>
      <c r="F1057" s="1" t="s">
        <v>604</v>
      </c>
    </row>
    <row r="1058" spans="1:6" ht="12.75">
      <c r="A1058">
        <v>1055</v>
      </c>
      <c r="B1058" s="1" t="s">
        <v>133</v>
      </c>
      <c r="C1058" s="1" t="s">
        <v>503</v>
      </c>
      <c r="D1058" s="1">
        <v>622.21</v>
      </c>
      <c r="E1058">
        <v>150</v>
      </c>
      <c r="F1058" s="1" t="s">
        <v>604</v>
      </c>
    </row>
    <row r="1059" spans="1:6" ht="12.75">
      <c r="A1059">
        <v>1056</v>
      </c>
      <c r="B1059" s="1" t="s">
        <v>133</v>
      </c>
      <c r="C1059" s="1" t="s">
        <v>505</v>
      </c>
      <c r="D1059" s="1">
        <v>963.96</v>
      </c>
      <c r="E1059">
        <v>150</v>
      </c>
      <c r="F1059" s="1" t="s">
        <v>504</v>
      </c>
    </row>
    <row r="1060" spans="1:6" ht="12.75">
      <c r="A1060">
        <v>1057</v>
      </c>
      <c r="B1060" s="1" t="s">
        <v>133</v>
      </c>
      <c r="C1060" s="1" t="s">
        <v>506</v>
      </c>
      <c r="D1060" s="1">
        <v>221.27</v>
      </c>
      <c r="E1060">
        <v>150</v>
      </c>
      <c r="F1060" s="1" t="s">
        <v>504</v>
      </c>
    </row>
    <row r="1061" spans="1:6" ht="12.75">
      <c r="A1061">
        <v>1058</v>
      </c>
      <c r="B1061" s="1" t="s">
        <v>183</v>
      </c>
      <c r="C1061" s="1" t="s">
        <v>507</v>
      </c>
      <c r="D1061" s="1">
        <v>778.05</v>
      </c>
      <c r="E1061">
        <v>150</v>
      </c>
      <c r="F1061" s="1" t="s">
        <v>504</v>
      </c>
    </row>
    <row r="1062" spans="1:6" ht="12.75">
      <c r="A1062">
        <v>1059</v>
      </c>
      <c r="B1062" s="1" t="s">
        <v>133</v>
      </c>
      <c r="C1062" s="1" t="s">
        <v>508</v>
      </c>
      <c r="D1062" s="1">
        <v>757.99</v>
      </c>
      <c r="E1062">
        <v>150</v>
      </c>
      <c r="F1062" s="1" t="s">
        <v>504</v>
      </c>
    </row>
    <row r="1063" spans="1:6" ht="12.75">
      <c r="A1063">
        <v>1060</v>
      </c>
      <c r="B1063" s="1" t="s">
        <v>133</v>
      </c>
      <c r="C1063" s="1" t="s">
        <v>509</v>
      </c>
      <c r="D1063" s="1">
        <v>168.86</v>
      </c>
      <c r="E1063">
        <v>150</v>
      </c>
      <c r="F1063" s="1" t="s">
        <v>504</v>
      </c>
    </row>
    <row r="1064" spans="1:6" ht="12.75">
      <c r="A1064">
        <v>1061</v>
      </c>
      <c r="B1064" s="1" t="s">
        <v>133</v>
      </c>
      <c r="C1064" s="1" t="s">
        <v>510</v>
      </c>
      <c r="D1064" s="1">
        <v>226.14</v>
      </c>
      <c r="E1064">
        <v>150</v>
      </c>
      <c r="F1064" s="1" t="s">
        <v>504</v>
      </c>
    </row>
    <row r="1065" spans="1:6" ht="12.75">
      <c r="A1065">
        <v>1062</v>
      </c>
      <c r="B1065" s="1" t="s">
        <v>133</v>
      </c>
      <c r="C1065" s="1" t="s">
        <v>511</v>
      </c>
      <c r="D1065" s="1">
        <v>121.04</v>
      </c>
      <c r="E1065">
        <v>150</v>
      </c>
      <c r="F1065" s="1" t="s">
        <v>504</v>
      </c>
    </row>
    <row r="1066" spans="1:6" ht="12.75">
      <c r="A1066">
        <v>1063</v>
      </c>
      <c r="B1066" s="1" t="s">
        <v>133</v>
      </c>
      <c r="C1066" s="1" t="s">
        <v>512</v>
      </c>
      <c r="D1066" s="1">
        <v>697.22</v>
      </c>
      <c r="E1066">
        <v>150</v>
      </c>
      <c r="F1066" s="1" t="s">
        <v>504</v>
      </c>
    </row>
    <row r="1067" spans="1:6" ht="12.75">
      <c r="A1067">
        <v>1064</v>
      </c>
      <c r="B1067" s="1" t="s">
        <v>133</v>
      </c>
      <c r="C1067" s="1" t="s">
        <v>513</v>
      </c>
      <c r="D1067" s="1">
        <v>493.96</v>
      </c>
      <c r="E1067">
        <v>150</v>
      </c>
      <c r="F1067" s="1" t="s">
        <v>504</v>
      </c>
    </row>
    <row r="1068" spans="1:6" ht="12.75">
      <c r="A1068">
        <v>1065</v>
      </c>
      <c r="B1068" s="1" t="s">
        <v>183</v>
      </c>
      <c r="C1068" s="1" t="s">
        <v>514</v>
      </c>
      <c r="D1068" s="1">
        <v>686.29</v>
      </c>
      <c r="E1068">
        <v>150</v>
      </c>
      <c r="F1068" s="1" t="s">
        <v>504</v>
      </c>
    </row>
    <row r="1069" spans="1:6" ht="12.75">
      <c r="A1069">
        <v>1066</v>
      </c>
      <c r="B1069" s="1" t="s">
        <v>183</v>
      </c>
      <c r="C1069" s="1" t="s">
        <v>515</v>
      </c>
      <c r="D1069" s="1">
        <v>380.04</v>
      </c>
      <c r="E1069">
        <v>150</v>
      </c>
      <c r="F1069" s="1" t="s">
        <v>504</v>
      </c>
    </row>
    <row r="1070" spans="1:6" ht="12.75">
      <c r="A1070">
        <v>1067</v>
      </c>
      <c r="B1070" s="1" t="s">
        <v>133</v>
      </c>
      <c r="C1070" s="1" t="s">
        <v>516</v>
      </c>
      <c r="D1070" s="1">
        <v>263.7</v>
      </c>
      <c r="E1070">
        <v>150</v>
      </c>
      <c r="F1070" s="1" t="s">
        <v>504</v>
      </c>
    </row>
    <row r="1071" spans="1:6" ht="12.75">
      <c r="A1071">
        <v>1068</v>
      </c>
      <c r="B1071" s="1" t="s">
        <v>133</v>
      </c>
      <c r="C1071" s="1" t="s">
        <v>517</v>
      </c>
      <c r="D1071" s="1">
        <v>303.42</v>
      </c>
      <c r="E1071">
        <v>150</v>
      </c>
      <c r="F1071" s="1" t="s">
        <v>504</v>
      </c>
    </row>
    <row r="1072" spans="1:6" ht="12.75">
      <c r="A1072">
        <v>1069</v>
      </c>
      <c r="B1072" s="1" t="s">
        <v>133</v>
      </c>
      <c r="C1072" s="1" t="s">
        <v>518</v>
      </c>
      <c r="D1072" s="1">
        <v>164.27</v>
      </c>
      <c r="E1072">
        <v>150</v>
      </c>
      <c r="F1072" s="1" t="s">
        <v>504</v>
      </c>
    </row>
    <row r="1073" spans="1:6" ht="12.75">
      <c r="A1073">
        <v>1070</v>
      </c>
      <c r="B1073" s="1" t="s">
        <v>133</v>
      </c>
      <c r="C1073" s="1" t="s">
        <v>519</v>
      </c>
      <c r="D1073" s="1">
        <v>534.58</v>
      </c>
      <c r="E1073">
        <v>150</v>
      </c>
      <c r="F1073" s="1" t="s">
        <v>504</v>
      </c>
    </row>
    <row r="1074" spans="1:6" ht="12.75">
      <c r="A1074">
        <v>1071</v>
      </c>
      <c r="B1074" s="1" t="s">
        <v>133</v>
      </c>
      <c r="C1074" s="1" t="s">
        <v>520</v>
      </c>
      <c r="D1074" s="1">
        <v>293.33</v>
      </c>
      <c r="E1074">
        <v>150</v>
      </c>
      <c r="F1074" s="1" t="s">
        <v>504</v>
      </c>
    </row>
    <row r="1075" spans="1:6" ht="12.75">
      <c r="A1075">
        <v>1072</v>
      </c>
      <c r="B1075" s="1" t="s">
        <v>133</v>
      </c>
      <c r="C1075" s="1" t="s">
        <v>521</v>
      </c>
      <c r="D1075" s="1">
        <v>183.86</v>
      </c>
      <c r="E1075">
        <v>150</v>
      </c>
      <c r="F1075" s="1" t="s">
        <v>504</v>
      </c>
    </row>
    <row r="1076" spans="1:6" ht="12.75">
      <c r="A1076">
        <v>1073</v>
      </c>
      <c r="B1076" s="1" t="s">
        <v>133</v>
      </c>
      <c r="C1076" s="1" t="s">
        <v>522</v>
      </c>
      <c r="D1076" s="1">
        <v>485.36</v>
      </c>
      <c r="E1076">
        <v>150</v>
      </c>
      <c r="F1076" s="1" t="s">
        <v>504</v>
      </c>
    </row>
    <row r="1077" spans="1:6" ht="12.75">
      <c r="A1077">
        <v>1074</v>
      </c>
      <c r="B1077" s="1" t="s">
        <v>979</v>
      </c>
      <c r="C1077" s="1" t="s">
        <v>523</v>
      </c>
      <c r="D1077" s="1">
        <v>569.44</v>
      </c>
      <c r="E1077">
        <v>150</v>
      </c>
      <c r="F1077" s="1" t="s">
        <v>504</v>
      </c>
    </row>
    <row r="1078" spans="1:6" ht="12.75">
      <c r="A1078">
        <v>1075</v>
      </c>
      <c r="B1078" s="1" t="s">
        <v>133</v>
      </c>
      <c r="C1078" s="1" t="s">
        <v>524</v>
      </c>
      <c r="D1078" s="1">
        <v>901.16</v>
      </c>
      <c r="E1078">
        <v>150</v>
      </c>
      <c r="F1078" s="1" t="s">
        <v>525</v>
      </c>
    </row>
    <row r="1079" spans="1:6" ht="12.75">
      <c r="A1079">
        <v>1076</v>
      </c>
      <c r="B1079" s="1" t="s">
        <v>133</v>
      </c>
      <c r="C1079" s="1" t="s">
        <v>526</v>
      </c>
      <c r="D1079" s="1">
        <v>442.9</v>
      </c>
      <c r="E1079">
        <v>150</v>
      </c>
      <c r="F1079" s="1" t="s">
        <v>525</v>
      </c>
    </row>
    <row r="1080" spans="1:6" ht="12.75">
      <c r="A1080">
        <v>1077</v>
      </c>
      <c r="B1080" s="1" t="s">
        <v>774</v>
      </c>
      <c r="C1080" s="1" t="s">
        <v>527</v>
      </c>
      <c r="D1080" s="1">
        <v>162.23</v>
      </c>
      <c r="E1080">
        <v>150</v>
      </c>
      <c r="F1080" s="1" t="s">
        <v>525</v>
      </c>
    </row>
    <row r="1081" spans="1:6" ht="12.75">
      <c r="A1081">
        <v>1078</v>
      </c>
      <c r="B1081" s="1" t="s">
        <v>812</v>
      </c>
      <c r="C1081" s="1" t="s">
        <v>528</v>
      </c>
      <c r="D1081" s="1">
        <v>133.63</v>
      </c>
      <c r="E1081">
        <v>150</v>
      </c>
      <c r="F1081" s="1" t="s">
        <v>525</v>
      </c>
    </row>
    <row r="1082" spans="1:6" ht="12.75">
      <c r="A1082">
        <v>1079</v>
      </c>
      <c r="B1082" s="1" t="s">
        <v>133</v>
      </c>
      <c r="C1082" s="1" t="s">
        <v>529</v>
      </c>
      <c r="D1082" s="1">
        <v>1216.92</v>
      </c>
      <c r="E1082">
        <v>150</v>
      </c>
      <c r="F1082" s="1" t="s">
        <v>525</v>
      </c>
    </row>
    <row r="1083" spans="1:6" ht="12.75">
      <c r="A1083">
        <v>1080</v>
      </c>
      <c r="B1083" s="1" t="s">
        <v>133</v>
      </c>
      <c r="C1083" s="1" t="s">
        <v>530</v>
      </c>
      <c r="D1083" s="1">
        <v>1336.99</v>
      </c>
      <c r="E1083">
        <v>150</v>
      </c>
      <c r="F1083" s="1" t="s">
        <v>525</v>
      </c>
    </row>
    <row r="1084" spans="1:6" ht="12.75">
      <c r="A1084">
        <v>1081</v>
      </c>
      <c r="B1084" s="1" t="s">
        <v>133</v>
      </c>
      <c r="C1084" s="1" t="s">
        <v>531</v>
      </c>
      <c r="D1084" s="1">
        <v>191.05</v>
      </c>
      <c r="E1084">
        <v>150</v>
      </c>
      <c r="F1084" s="1" t="s">
        <v>525</v>
      </c>
    </row>
    <row r="1085" spans="1:6" ht="12.75">
      <c r="A1085">
        <v>1082</v>
      </c>
      <c r="B1085" s="1" t="s">
        <v>133</v>
      </c>
      <c r="C1085" s="1" t="s">
        <v>532</v>
      </c>
      <c r="D1085" s="1">
        <v>885.52</v>
      </c>
      <c r="E1085">
        <v>150</v>
      </c>
      <c r="F1085" s="1" t="s">
        <v>525</v>
      </c>
    </row>
    <row r="1086" spans="1:6" ht="12.75">
      <c r="A1086">
        <v>1083</v>
      </c>
      <c r="B1086" s="1" t="s">
        <v>133</v>
      </c>
      <c r="C1086" s="1" t="s">
        <v>533</v>
      </c>
      <c r="D1086" s="1">
        <v>689.99</v>
      </c>
      <c r="E1086">
        <v>150</v>
      </c>
      <c r="F1086" s="1" t="s">
        <v>525</v>
      </c>
    </row>
    <row r="1087" spans="1:6" ht="12.75">
      <c r="A1087">
        <v>1084</v>
      </c>
      <c r="B1087" s="1" t="s">
        <v>133</v>
      </c>
      <c r="C1087" s="1" t="s">
        <v>534</v>
      </c>
      <c r="D1087" s="1">
        <v>821.96</v>
      </c>
      <c r="E1087">
        <v>150</v>
      </c>
      <c r="F1087" s="1" t="s">
        <v>525</v>
      </c>
    </row>
    <row r="1088" spans="1:6" ht="12.75">
      <c r="A1088">
        <v>1085</v>
      </c>
      <c r="B1088" s="1" t="s">
        <v>133</v>
      </c>
      <c r="C1088" s="1" t="s">
        <v>535</v>
      </c>
      <c r="D1088" s="1">
        <v>923.42</v>
      </c>
      <c r="E1088">
        <v>150</v>
      </c>
      <c r="F1088" s="1" t="s">
        <v>525</v>
      </c>
    </row>
    <row r="1089" spans="1:6" ht="12.75">
      <c r="A1089">
        <v>1086</v>
      </c>
      <c r="B1089" s="1" t="s">
        <v>178</v>
      </c>
      <c r="C1089" s="1" t="s">
        <v>3</v>
      </c>
      <c r="D1089" s="1">
        <f>1187.14+64.58</f>
        <v>1251.72</v>
      </c>
      <c r="E1089">
        <v>150</v>
      </c>
      <c r="F1089" s="1" t="s">
        <v>525</v>
      </c>
    </row>
    <row r="1090" spans="1:6" ht="12.75">
      <c r="A1090">
        <v>1087</v>
      </c>
      <c r="B1090" s="1" t="s">
        <v>133</v>
      </c>
      <c r="C1090" s="1" t="s">
        <v>0</v>
      </c>
      <c r="D1090" s="1">
        <v>571.99</v>
      </c>
      <c r="E1090">
        <v>150</v>
      </c>
      <c r="F1090" s="1" t="s">
        <v>525</v>
      </c>
    </row>
    <row r="1091" spans="1:6" ht="12.75">
      <c r="A1091">
        <v>1088</v>
      </c>
      <c r="B1091" s="1" t="s">
        <v>133</v>
      </c>
      <c r="C1091" s="1" t="s">
        <v>1</v>
      </c>
      <c r="D1091" s="1">
        <v>575.8</v>
      </c>
      <c r="E1091">
        <v>150</v>
      </c>
      <c r="F1091" s="1" t="s">
        <v>525</v>
      </c>
    </row>
    <row r="1092" spans="1:6" ht="12.75">
      <c r="A1092">
        <v>1089</v>
      </c>
      <c r="B1092" s="1" t="s">
        <v>133</v>
      </c>
      <c r="C1092" s="1" t="s">
        <v>2</v>
      </c>
      <c r="D1092" s="1">
        <v>577.52</v>
      </c>
      <c r="E1092">
        <v>150</v>
      </c>
      <c r="F1092" s="1" t="s">
        <v>525</v>
      </c>
    </row>
    <row r="1093" spans="1:6" ht="12.75">
      <c r="A1093">
        <v>1090</v>
      </c>
      <c r="B1093" s="1" t="s">
        <v>133</v>
      </c>
      <c r="C1093" s="1" t="s">
        <v>5</v>
      </c>
      <c r="D1093" s="1">
        <v>1151.61</v>
      </c>
      <c r="E1093">
        <v>150</v>
      </c>
      <c r="F1093" s="1" t="s">
        <v>4</v>
      </c>
    </row>
    <row r="1094" spans="1:6" ht="12.75">
      <c r="A1094">
        <v>1091</v>
      </c>
      <c r="B1094" s="1" t="s">
        <v>133</v>
      </c>
      <c r="C1094" s="1" t="s">
        <v>6</v>
      </c>
      <c r="D1094" s="1">
        <v>466.73</v>
      </c>
      <c r="E1094">
        <v>150</v>
      </c>
      <c r="F1094" s="1" t="s">
        <v>18</v>
      </c>
    </row>
    <row r="1095" spans="1:6" ht="12.75">
      <c r="A1095">
        <v>1092</v>
      </c>
      <c r="B1095" s="1" t="s">
        <v>133</v>
      </c>
      <c r="C1095" s="1" t="s">
        <v>7</v>
      </c>
      <c r="D1095" s="1">
        <v>592.39</v>
      </c>
      <c r="E1095">
        <v>150</v>
      </c>
      <c r="F1095" s="1" t="s">
        <v>18</v>
      </c>
    </row>
    <row r="1096" spans="1:6" ht="12.75">
      <c r="A1096">
        <v>1093</v>
      </c>
      <c r="B1096" s="1" t="s">
        <v>133</v>
      </c>
      <c r="C1096" s="1" t="s">
        <v>8</v>
      </c>
      <c r="D1096" s="1">
        <v>470.14</v>
      </c>
      <c r="E1096">
        <v>150</v>
      </c>
      <c r="F1096" s="1" t="s">
        <v>18</v>
      </c>
    </row>
    <row r="1097" spans="1:6" ht="12.75">
      <c r="A1097">
        <v>1094</v>
      </c>
      <c r="B1097" s="1" t="s">
        <v>133</v>
      </c>
      <c r="C1097" s="1" t="s">
        <v>9</v>
      </c>
      <c r="D1097" s="1">
        <v>523.41</v>
      </c>
      <c r="E1097">
        <v>150</v>
      </c>
      <c r="F1097" s="1" t="s">
        <v>18</v>
      </c>
    </row>
    <row r="1098" spans="1:6" ht="12.75">
      <c r="A1098">
        <v>1095</v>
      </c>
      <c r="B1098" s="1" t="s">
        <v>133</v>
      </c>
      <c r="C1098" s="1" t="s">
        <v>10</v>
      </c>
      <c r="D1098" s="1">
        <v>191.85</v>
      </c>
      <c r="E1098">
        <v>150</v>
      </c>
      <c r="F1098" s="1" t="s">
        <v>18</v>
      </c>
    </row>
    <row r="1099" spans="1:6" ht="12.75">
      <c r="A1099">
        <v>1096</v>
      </c>
      <c r="B1099" s="1" t="s">
        <v>133</v>
      </c>
      <c r="C1099" s="1" t="s">
        <v>11</v>
      </c>
      <c r="D1099" s="1">
        <v>1454.91</v>
      </c>
      <c r="E1099">
        <v>150</v>
      </c>
      <c r="F1099" s="1" t="s">
        <v>18</v>
      </c>
    </row>
    <row r="1100" spans="1:6" ht="12.75">
      <c r="A1100">
        <v>1097</v>
      </c>
      <c r="B1100" s="1" t="s">
        <v>133</v>
      </c>
      <c r="C1100" s="1" t="s">
        <v>12</v>
      </c>
      <c r="D1100" s="1">
        <v>316.33</v>
      </c>
      <c r="E1100">
        <v>150</v>
      </c>
      <c r="F1100" s="1" t="s">
        <v>18</v>
      </c>
    </row>
    <row r="1101" spans="1:6" ht="12.75">
      <c r="A1101">
        <v>1098</v>
      </c>
      <c r="B1101" s="1" t="s">
        <v>133</v>
      </c>
      <c r="C1101" s="1" t="s">
        <v>13</v>
      </c>
      <c r="D1101" s="1">
        <v>314.81</v>
      </c>
      <c r="E1101">
        <v>150</v>
      </c>
      <c r="F1101" s="1" t="s">
        <v>18</v>
      </c>
    </row>
    <row r="1102" spans="1:6" ht="12.75">
      <c r="A1102">
        <v>1099</v>
      </c>
      <c r="B1102" s="1" t="s">
        <v>133</v>
      </c>
      <c r="C1102" s="1" t="s">
        <v>14</v>
      </c>
      <c r="D1102" s="1">
        <v>107.95</v>
      </c>
      <c r="E1102">
        <v>150</v>
      </c>
      <c r="F1102" s="1" t="s">
        <v>18</v>
      </c>
    </row>
    <row r="1103" spans="1:6" ht="12.75">
      <c r="A1103">
        <v>1100</v>
      </c>
      <c r="B1103" s="1" t="s">
        <v>133</v>
      </c>
      <c r="C1103" s="1" t="s">
        <v>15</v>
      </c>
      <c r="D1103" s="1">
        <v>127.28</v>
      </c>
      <c r="E1103">
        <v>150</v>
      </c>
      <c r="F1103" s="1" t="s">
        <v>18</v>
      </c>
    </row>
    <row r="1104" spans="1:6" ht="12.75">
      <c r="A1104">
        <v>1101</v>
      </c>
      <c r="B1104" s="1" t="s">
        <v>133</v>
      </c>
      <c r="C1104" s="1" t="s">
        <v>16</v>
      </c>
      <c r="D1104" s="1">
        <v>420.46</v>
      </c>
      <c r="E1104">
        <v>150</v>
      </c>
      <c r="F1104" s="1" t="s">
        <v>18</v>
      </c>
    </row>
    <row r="1105" spans="1:6" ht="12.75">
      <c r="A1105">
        <v>1102</v>
      </c>
      <c r="B1105" s="1" t="s">
        <v>133</v>
      </c>
      <c r="C1105" s="1" t="s">
        <v>17</v>
      </c>
      <c r="D1105" s="1">
        <v>249.21</v>
      </c>
      <c r="E1105">
        <v>150</v>
      </c>
      <c r="F1105" s="1" t="s">
        <v>18</v>
      </c>
    </row>
    <row r="1106" spans="1:6" ht="12.75">
      <c r="A1106">
        <v>1103</v>
      </c>
      <c r="B1106" s="1" t="s">
        <v>133</v>
      </c>
      <c r="C1106" s="1" t="s">
        <v>19</v>
      </c>
      <c r="D1106" s="1">
        <v>191.69</v>
      </c>
      <c r="E1106">
        <v>150</v>
      </c>
      <c r="F1106" s="1" t="s">
        <v>18</v>
      </c>
    </row>
    <row r="1107" spans="1:6" ht="12.75">
      <c r="A1107">
        <v>1104</v>
      </c>
      <c r="B1107" s="1" t="s">
        <v>133</v>
      </c>
      <c r="C1107" s="1" t="s">
        <v>20</v>
      </c>
      <c r="D1107" s="1">
        <v>323.14</v>
      </c>
      <c r="E1107">
        <v>150</v>
      </c>
      <c r="F1107" s="1" t="s">
        <v>18</v>
      </c>
    </row>
    <row r="1108" spans="1:6" ht="12.75">
      <c r="A1108">
        <v>1105</v>
      </c>
      <c r="B1108" s="1" t="s">
        <v>133</v>
      </c>
      <c r="C1108" s="1" t="s">
        <v>21</v>
      </c>
      <c r="D1108" s="1">
        <v>150.79</v>
      </c>
      <c r="E1108">
        <v>150</v>
      </c>
      <c r="F1108" s="1" t="s">
        <v>18</v>
      </c>
    </row>
    <row r="1109" spans="1:6" ht="12.75">
      <c r="A1109">
        <v>1106</v>
      </c>
      <c r="B1109" s="1" t="s">
        <v>133</v>
      </c>
      <c r="C1109" s="1" t="s">
        <v>32</v>
      </c>
      <c r="D1109" s="1">
        <v>402.68</v>
      </c>
      <c r="E1109">
        <v>150</v>
      </c>
      <c r="F1109" s="1" t="s">
        <v>18</v>
      </c>
    </row>
    <row r="1110" spans="1:6" ht="12.75">
      <c r="A1110">
        <v>1107</v>
      </c>
      <c r="B1110" s="1" t="s">
        <v>133</v>
      </c>
      <c r="C1110" s="1" t="s">
        <v>23</v>
      </c>
      <c r="D1110" s="1">
        <v>752.81</v>
      </c>
      <c r="E1110">
        <v>150</v>
      </c>
      <c r="F1110" s="1" t="s">
        <v>22</v>
      </c>
    </row>
    <row r="1111" spans="1:6" ht="12.75">
      <c r="A1111">
        <v>1108</v>
      </c>
      <c r="B1111" s="1" t="s">
        <v>133</v>
      </c>
      <c r="C1111" s="1" t="s">
        <v>24</v>
      </c>
      <c r="D1111" s="1">
        <v>685.54</v>
      </c>
      <c r="E1111">
        <v>150</v>
      </c>
      <c r="F1111" s="1" t="s">
        <v>22</v>
      </c>
    </row>
    <row r="1112" spans="1:6" ht="12.75">
      <c r="A1112">
        <v>1109</v>
      </c>
      <c r="B1112" s="1" t="s">
        <v>133</v>
      </c>
      <c r="C1112" s="1" t="s">
        <v>25</v>
      </c>
      <c r="D1112" s="1">
        <v>295.1</v>
      </c>
      <c r="E1112">
        <v>150</v>
      </c>
      <c r="F1112" s="1" t="s">
        <v>22</v>
      </c>
    </row>
    <row r="1113" spans="1:6" ht="12.75">
      <c r="A1113">
        <v>1110</v>
      </c>
      <c r="B1113" s="1" t="s">
        <v>133</v>
      </c>
      <c r="C1113" s="1" t="s">
        <v>26</v>
      </c>
      <c r="D1113" s="1">
        <v>155.01</v>
      </c>
      <c r="E1113">
        <v>150</v>
      </c>
      <c r="F1113" s="1" t="s">
        <v>22</v>
      </c>
    </row>
    <row r="1114" spans="1:6" ht="12.75">
      <c r="A1114">
        <v>1111</v>
      </c>
      <c r="B1114" s="1" t="s">
        <v>133</v>
      </c>
      <c r="C1114" s="1" t="s">
        <v>27</v>
      </c>
      <c r="D1114" s="1">
        <f>223.76+177.68</f>
        <v>401.44</v>
      </c>
      <c r="E1114">
        <v>150</v>
      </c>
      <c r="F1114" s="1" t="s">
        <v>22</v>
      </c>
    </row>
    <row r="1115" spans="1:6" ht="12.75">
      <c r="A1115">
        <v>1112</v>
      </c>
      <c r="B1115" s="1" t="s">
        <v>133</v>
      </c>
      <c r="C1115" s="1" t="s">
        <v>28</v>
      </c>
      <c r="D1115" s="1">
        <v>155.29</v>
      </c>
      <c r="E1115">
        <v>150</v>
      </c>
      <c r="F1115" s="1" t="s">
        <v>22</v>
      </c>
    </row>
    <row r="1116" spans="1:6" ht="12.75">
      <c r="A1116">
        <v>1113</v>
      </c>
      <c r="B1116" s="1" t="s">
        <v>133</v>
      </c>
      <c r="C1116" s="1" t="s">
        <v>29</v>
      </c>
      <c r="D1116" s="1">
        <v>125.79</v>
      </c>
      <c r="E1116">
        <v>150</v>
      </c>
      <c r="F1116" s="1" t="s">
        <v>22</v>
      </c>
    </row>
    <row r="1117" spans="1:6" ht="12.75">
      <c r="A1117">
        <v>1114</v>
      </c>
      <c r="B1117" s="1" t="s">
        <v>133</v>
      </c>
      <c r="C1117" s="1" t="s">
        <v>30</v>
      </c>
      <c r="D1117" s="1">
        <v>187.23</v>
      </c>
      <c r="E1117">
        <v>150</v>
      </c>
      <c r="F1117" s="1" t="s">
        <v>22</v>
      </c>
    </row>
    <row r="1118" spans="1:6" ht="12.75">
      <c r="A1118">
        <v>1115</v>
      </c>
      <c r="B1118" s="1" t="s">
        <v>133</v>
      </c>
      <c r="C1118" s="1" t="s">
        <v>31</v>
      </c>
      <c r="D1118" s="1">
        <v>1039.05</v>
      </c>
      <c r="E1118">
        <v>150</v>
      </c>
      <c r="F1118" s="1" t="s">
        <v>22</v>
      </c>
    </row>
    <row r="1119" spans="1:6" ht="12.75">
      <c r="A1119">
        <v>1116</v>
      </c>
      <c r="B1119" s="1" t="s">
        <v>133</v>
      </c>
      <c r="C1119" s="1" t="s">
        <v>33</v>
      </c>
      <c r="D1119" s="1">
        <v>536.16</v>
      </c>
      <c r="E1119">
        <v>150</v>
      </c>
      <c r="F1119" s="1" t="s">
        <v>22</v>
      </c>
    </row>
    <row r="1120" spans="1:6" ht="12.75">
      <c r="A1120">
        <v>1117</v>
      </c>
      <c r="B1120" s="1" t="s">
        <v>133</v>
      </c>
      <c r="C1120" s="1" t="s">
        <v>34</v>
      </c>
      <c r="D1120" s="1">
        <v>293.02</v>
      </c>
      <c r="E1120">
        <v>150</v>
      </c>
      <c r="F1120" s="1" t="s">
        <v>22</v>
      </c>
    </row>
    <row r="1121" spans="1:6" ht="12.75">
      <c r="A1121">
        <v>1118</v>
      </c>
      <c r="B1121" s="1" t="s">
        <v>133</v>
      </c>
      <c r="C1121" s="1" t="s">
        <v>35</v>
      </c>
      <c r="D1121" s="1">
        <v>241.33</v>
      </c>
      <c r="E1121">
        <v>150</v>
      </c>
      <c r="F1121" s="1" t="s">
        <v>22</v>
      </c>
    </row>
    <row r="1122" spans="1:6" ht="12.75">
      <c r="A1122">
        <v>1119</v>
      </c>
      <c r="B1122" s="1" t="s">
        <v>133</v>
      </c>
      <c r="C1122" s="1" t="s">
        <v>36</v>
      </c>
      <c r="D1122" s="1">
        <v>257.45</v>
      </c>
      <c r="E1122">
        <v>150</v>
      </c>
      <c r="F1122" s="1" t="s">
        <v>22</v>
      </c>
    </row>
    <row r="1123" spans="1:6" ht="12.75">
      <c r="A1123">
        <v>1120</v>
      </c>
      <c r="B1123" s="1" t="s">
        <v>133</v>
      </c>
      <c r="C1123" s="1" t="s">
        <v>37</v>
      </c>
      <c r="D1123" s="1">
        <v>243.94</v>
      </c>
      <c r="E1123">
        <v>150</v>
      </c>
      <c r="F1123" s="1" t="s">
        <v>22</v>
      </c>
    </row>
    <row r="1124" spans="1:6" ht="12.75">
      <c r="A1124">
        <v>1121</v>
      </c>
      <c r="B1124" s="1" t="s">
        <v>133</v>
      </c>
      <c r="C1124" s="1" t="s">
        <v>38</v>
      </c>
      <c r="D1124" s="1">
        <v>226.76</v>
      </c>
      <c r="E1124">
        <v>150</v>
      </c>
      <c r="F1124" s="1" t="s">
        <v>22</v>
      </c>
    </row>
    <row r="1125" spans="1:6" ht="12.75">
      <c r="A1125">
        <v>1122</v>
      </c>
      <c r="B1125" s="1" t="s">
        <v>133</v>
      </c>
      <c r="C1125" s="1" t="s">
        <v>39</v>
      </c>
      <c r="D1125" s="1">
        <v>146.49</v>
      </c>
      <c r="E1125">
        <v>150</v>
      </c>
      <c r="F1125" s="1" t="s">
        <v>40</v>
      </c>
    </row>
    <row r="1126" spans="1:6" ht="12.75">
      <c r="A1126">
        <v>1123</v>
      </c>
      <c r="B1126" s="1" t="s">
        <v>133</v>
      </c>
      <c r="C1126" s="1" t="s">
        <v>41</v>
      </c>
      <c r="D1126" s="1">
        <v>511.68</v>
      </c>
      <c r="E1126">
        <v>150</v>
      </c>
      <c r="F1126" s="1" t="s">
        <v>40</v>
      </c>
    </row>
    <row r="1127" spans="1:6" ht="12.75">
      <c r="A1127">
        <v>1124</v>
      </c>
      <c r="B1127" s="1" t="s">
        <v>133</v>
      </c>
      <c r="C1127" s="1" t="s">
        <v>42</v>
      </c>
      <c r="D1127" s="1">
        <v>341.05</v>
      </c>
      <c r="E1127">
        <v>150</v>
      </c>
      <c r="F1127" s="1" t="s">
        <v>40</v>
      </c>
    </row>
    <row r="1128" spans="1:6" ht="12.75">
      <c r="A1128">
        <v>1125</v>
      </c>
      <c r="B1128" s="1" t="s">
        <v>133</v>
      </c>
      <c r="C1128" s="1" t="s">
        <v>43</v>
      </c>
      <c r="D1128" s="1">
        <v>195.53</v>
      </c>
      <c r="E1128">
        <v>150</v>
      </c>
      <c r="F1128" s="1" t="s">
        <v>40</v>
      </c>
    </row>
    <row r="1129" spans="1:6" ht="12.75">
      <c r="A1129">
        <v>1126</v>
      </c>
      <c r="B1129" s="1" t="s">
        <v>133</v>
      </c>
      <c r="C1129" s="1" t="s">
        <v>44</v>
      </c>
      <c r="D1129" s="1">
        <v>417.43</v>
      </c>
      <c r="E1129">
        <v>150</v>
      </c>
      <c r="F1129" s="1" t="s">
        <v>40</v>
      </c>
    </row>
    <row r="1130" spans="1:6" ht="12.75">
      <c r="A1130">
        <v>1127</v>
      </c>
      <c r="B1130" s="1" t="s">
        <v>133</v>
      </c>
      <c r="C1130" s="1" t="s">
        <v>45</v>
      </c>
      <c r="D1130" s="1">
        <v>203.78</v>
      </c>
      <c r="E1130">
        <v>150</v>
      </c>
      <c r="F1130" s="1" t="s">
        <v>40</v>
      </c>
    </row>
    <row r="1131" spans="1:6" ht="12.75">
      <c r="A1131">
        <v>1128</v>
      </c>
      <c r="B1131" s="1" t="s">
        <v>133</v>
      </c>
      <c r="C1131" s="1" t="s">
        <v>46</v>
      </c>
      <c r="D1131" s="1">
        <v>294.97</v>
      </c>
      <c r="E1131">
        <v>150</v>
      </c>
      <c r="F1131" s="1" t="s">
        <v>40</v>
      </c>
    </row>
    <row r="1132" spans="1:6" ht="12.75">
      <c r="A1132">
        <v>1129</v>
      </c>
      <c r="B1132" s="1" t="s">
        <v>178</v>
      </c>
      <c r="C1132" s="1" t="s">
        <v>47</v>
      </c>
      <c r="D1132" s="1">
        <v>454.63</v>
      </c>
      <c r="E1132">
        <v>150</v>
      </c>
      <c r="F1132" s="1" t="s">
        <v>40</v>
      </c>
    </row>
    <row r="1133" spans="1:6" ht="12.75">
      <c r="A1133">
        <v>1130</v>
      </c>
      <c r="B1133" s="1" t="s">
        <v>133</v>
      </c>
      <c r="C1133" s="1" t="s">
        <v>48</v>
      </c>
      <c r="D1133">
        <f>575.5+203.78</f>
        <v>779.28</v>
      </c>
      <c r="E1133">
        <v>150</v>
      </c>
      <c r="F1133" s="1" t="s">
        <v>40</v>
      </c>
    </row>
    <row r="1134" spans="1:6" ht="12.75">
      <c r="A1134">
        <v>1131</v>
      </c>
      <c r="B1134" s="1" t="s">
        <v>178</v>
      </c>
      <c r="C1134" s="1" t="s">
        <v>49</v>
      </c>
      <c r="D1134">
        <v>1437.17</v>
      </c>
      <c r="E1134">
        <v>150</v>
      </c>
      <c r="F1134" s="1" t="s">
        <v>40</v>
      </c>
    </row>
    <row r="1135" spans="1:6" ht="12.75">
      <c r="A1135">
        <v>1132</v>
      </c>
      <c r="B1135" s="1" t="s">
        <v>133</v>
      </c>
      <c r="C1135" s="1" t="s">
        <v>50</v>
      </c>
      <c r="D1135">
        <v>185.72</v>
      </c>
      <c r="E1135">
        <v>150</v>
      </c>
      <c r="F1135" s="1" t="s">
        <v>40</v>
      </c>
    </row>
    <row r="1136" spans="1:6" ht="12.75">
      <c r="A1136">
        <v>1133</v>
      </c>
      <c r="B1136" s="1" t="s">
        <v>133</v>
      </c>
      <c r="C1136" s="1" t="s">
        <v>53</v>
      </c>
      <c r="D1136">
        <v>463.4</v>
      </c>
      <c r="E1136">
        <v>150</v>
      </c>
      <c r="F1136" s="1" t="s">
        <v>54</v>
      </c>
    </row>
    <row r="1137" spans="1:6" ht="12.75">
      <c r="A1137">
        <v>1134</v>
      </c>
      <c r="B1137" s="1" t="s">
        <v>133</v>
      </c>
      <c r="C1137" s="1" t="s">
        <v>55</v>
      </c>
      <c r="D1137">
        <v>384.51</v>
      </c>
      <c r="E1137">
        <v>150</v>
      </c>
      <c r="F1137" s="1" t="s">
        <v>54</v>
      </c>
    </row>
    <row r="1138" spans="1:6" ht="12.75">
      <c r="A1138">
        <v>1135</v>
      </c>
      <c r="B1138" s="1" t="s">
        <v>133</v>
      </c>
      <c r="C1138" s="1" t="s">
        <v>56</v>
      </c>
      <c r="D1138">
        <v>892.71</v>
      </c>
      <c r="E1138">
        <v>150</v>
      </c>
      <c r="F1138" s="1" t="s">
        <v>54</v>
      </c>
    </row>
    <row r="1139" spans="1:6" ht="12.75">
      <c r="A1139">
        <v>1136</v>
      </c>
      <c r="B1139" s="1" t="s">
        <v>133</v>
      </c>
      <c r="C1139" s="1" t="s">
        <v>57</v>
      </c>
      <c r="D1139">
        <f>902.02+642.5</f>
        <v>1544.52</v>
      </c>
      <c r="E1139">
        <v>200</v>
      </c>
      <c r="F1139" s="1" t="s">
        <v>99</v>
      </c>
    </row>
    <row r="1140" spans="1:6" ht="12.75">
      <c r="A1140">
        <v>1137</v>
      </c>
      <c r="B1140" s="1" t="s">
        <v>133</v>
      </c>
      <c r="C1140" s="1" t="s">
        <v>567</v>
      </c>
      <c r="D1140">
        <v>150.09</v>
      </c>
      <c r="E1140">
        <v>200</v>
      </c>
      <c r="F1140" s="1" t="s">
        <v>99</v>
      </c>
    </row>
    <row r="1141" spans="1:6" ht="12.75">
      <c r="A1141">
        <v>1138</v>
      </c>
      <c r="B1141" s="1" t="s">
        <v>133</v>
      </c>
      <c r="C1141" s="1" t="s">
        <v>1217</v>
      </c>
      <c r="D1141">
        <v>318.58</v>
      </c>
      <c r="E1141">
        <v>200</v>
      </c>
      <c r="F1141" s="1" t="s">
        <v>99</v>
      </c>
    </row>
    <row r="1142" spans="1:6" ht="12.75">
      <c r="A1142">
        <v>1139</v>
      </c>
      <c r="B1142" s="1" t="s">
        <v>133</v>
      </c>
      <c r="C1142" s="1" t="s">
        <v>571</v>
      </c>
      <c r="D1142">
        <v>102.24</v>
      </c>
      <c r="E1142">
        <v>200</v>
      </c>
      <c r="F1142" s="1" t="s">
        <v>99</v>
      </c>
    </row>
    <row r="1143" spans="1:6" ht="12.75">
      <c r="A1143">
        <v>1140</v>
      </c>
      <c r="B1143" s="1" t="s">
        <v>133</v>
      </c>
      <c r="C1143" s="1" t="s">
        <v>275</v>
      </c>
      <c r="D1143">
        <v>658.2</v>
      </c>
      <c r="E1143">
        <v>200</v>
      </c>
      <c r="F1143" s="1" t="s">
        <v>99</v>
      </c>
    </row>
    <row r="1144" spans="1:6" ht="12.75">
      <c r="A1144">
        <v>1141</v>
      </c>
      <c r="B1144" s="1" t="s">
        <v>133</v>
      </c>
      <c r="C1144" s="1" t="s">
        <v>318</v>
      </c>
      <c r="D1144">
        <v>608.95</v>
      </c>
      <c r="E1144">
        <v>200</v>
      </c>
      <c r="F1144" s="1" t="s">
        <v>99</v>
      </c>
    </row>
    <row r="1145" spans="1:6" ht="12.75">
      <c r="A1145">
        <v>1142</v>
      </c>
      <c r="B1145" s="1" t="s">
        <v>133</v>
      </c>
      <c r="C1145" s="1" t="s">
        <v>58</v>
      </c>
      <c r="D1145">
        <f>1481.05+830.69</f>
        <v>2311.74</v>
      </c>
      <c r="E1145">
        <v>200</v>
      </c>
      <c r="F1145" s="1" t="s">
        <v>99</v>
      </c>
    </row>
    <row r="1146" spans="1:6" ht="25.5">
      <c r="A1146">
        <v>1143</v>
      </c>
      <c r="B1146" s="1" t="s">
        <v>133</v>
      </c>
      <c r="C1146" s="3" t="s">
        <v>59</v>
      </c>
      <c r="D1146">
        <f>169.69+1398.49</f>
        <v>1568.18</v>
      </c>
      <c r="E1146">
        <v>200</v>
      </c>
      <c r="F1146" s="1" t="s">
        <v>99</v>
      </c>
    </row>
    <row r="1147" spans="1:6" ht="12.75">
      <c r="A1147">
        <v>1144</v>
      </c>
      <c r="B1147" s="1" t="s">
        <v>133</v>
      </c>
      <c r="C1147" s="1" t="s">
        <v>60</v>
      </c>
      <c r="D1147">
        <f>127.13</f>
        <v>127.13</v>
      </c>
      <c r="E1147">
        <v>200</v>
      </c>
      <c r="F1147" s="1" t="s">
        <v>99</v>
      </c>
    </row>
    <row r="1148" spans="1:6" ht="12.75">
      <c r="A1148">
        <v>1145</v>
      </c>
      <c r="B1148" s="1" t="s">
        <v>133</v>
      </c>
      <c r="C1148" s="1" t="s">
        <v>682</v>
      </c>
      <c r="D1148">
        <v>200.76</v>
      </c>
      <c r="E1148">
        <v>200</v>
      </c>
      <c r="F1148" s="1" t="s">
        <v>99</v>
      </c>
    </row>
    <row r="1149" spans="1:6" ht="12.75">
      <c r="A1149">
        <v>1146</v>
      </c>
      <c r="B1149" s="1" t="s">
        <v>133</v>
      </c>
      <c r="C1149" s="1" t="s">
        <v>1247</v>
      </c>
      <c r="D1149">
        <v>156.53</v>
      </c>
      <c r="E1149">
        <v>200</v>
      </c>
      <c r="F1149" s="1" t="s">
        <v>99</v>
      </c>
    </row>
    <row r="1150" spans="1:6" ht="12.75">
      <c r="A1150">
        <v>1147</v>
      </c>
      <c r="B1150" s="1" t="s">
        <v>133</v>
      </c>
      <c r="C1150" s="1" t="s">
        <v>849</v>
      </c>
      <c r="D1150" s="1">
        <f>145.42+145.42</f>
        <v>290.84</v>
      </c>
      <c r="E1150">
        <v>200</v>
      </c>
      <c r="F1150" s="1" t="s">
        <v>99</v>
      </c>
    </row>
    <row r="1151" spans="1:6" ht="12.75">
      <c r="A1151">
        <v>1148</v>
      </c>
      <c r="B1151" s="1" t="s">
        <v>133</v>
      </c>
      <c r="C1151" s="1" t="s">
        <v>61</v>
      </c>
      <c r="D1151">
        <f>265.94</f>
        <v>265.94</v>
      </c>
      <c r="E1151">
        <v>200</v>
      </c>
      <c r="F1151" s="1" t="s">
        <v>99</v>
      </c>
    </row>
    <row r="1152" spans="1:6" ht="12.75">
      <c r="A1152">
        <v>1149</v>
      </c>
      <c r="B1152" s="1" t="s">
        <v>133</v>
      </c>
      <c r="C1152" s="1" t="s">
        <v>890</v>
      </c>
      <c r="D1152">
        <f>167.88+122.89</f>
        <v>290.77</v>
      </c>
      <c r="E1152">
        <v>200</v>
      </c>
      <c r="F1152" s="1" t="s">
        <v>99</v>
      </c>
    </row>
    <row r="1153" spans="1:6" ht="12.75">
      <c r="A1153">
        <v>1150</v>
      </c>
      <c r="B1153" s="1" t="s">
        <v>133</v>
      </c>
      <c r="C1153" s="1" t="s">
        <v>62</v>
      </c>
      <c r="D1153">
        <v>137.81</v>
      </c>
      <c r="E1153">
        <v>200</v>
      </c>
      <c r="F1153" s="1" t="s">
        <v>99</v>
      </c>
    </row>
    <row r="1154" spans="1:6" ht="12.75">
      <c r="A1154">
        <v>1151</v>
      </c>
      <c r="B1154" s="1" t="s">
        <v>133</v>
      </c>
      <c r="C1154" s="1" t="s">
        <v>63</v>
      </c>
      <c r="D1154">
        <v>296.96</v>
      </c>
      <c r="E1154">
        <v>200</v>
      </c>
      <c r="F1154" s="1" t="s">
        <v>99</v>
      </c>
    </row>
    <row r="1155" spans="1:6" ht="12.75">
      <c r="A1155">
        <v>1152</v>
      </c>
      <c r="B1155" s="1" t="s">
        <v>133</v>
      </c>
      <c r="C1155" s="1" t="s">
        <v>64</v>
      </c>
      <c r="D1155">
        <v>225.22</v>
      </c>
      <c r="E1155">
        <v>200</v>
      </c>
      <c r="F1155" s="1" t="s">
        <v>99</v>
      </c>
    </row>
    <row r="1156" spans="1:6" ht="12.75">
      <c r="A1156">
        <v>1153</v>
      </c>
      <c r="B1156" s="1" t="s">
        <v>133</v>
      </c>
      <c r="C1156" s="1" t="s">
        <v>384</v>
      </c>
      <c r="D1156">
        <v>864.28</v>
      </c>
      <c r="E1156">
        <v>200</v>
      </c>
      <c r="F1156" s="1" t="s">
        <v>99</v>
      </c>
    </row>
    <row r="1157" spans="1:6" ht="12.75">
      <c r="A1157">
        <v>1154</v>
      </c>
      <c r="B1157" s="1" t="s">
        <v>133</v>
      </c>
      <c r="C1157" s="1" t="s">
        <v>65</v>
      </c>
      <c r="D1157">
        <v>284.91</v>
      </c>
      <c r="E1157">
        <v>200</v>
      </c>
      <c r="F1157" s="1" t="s">
        <v>99</v>
      </c>
    </row>
    <row r="1158" spans="1:6" ht="12.75">
      <c r="A1158">
        <v>1155</v>
      </c>
      <c r="B1158" s="1" t="s">
        <v>133</v>
      </c>
      <c r="C1158" s="1" t="s">
        <v>66</v>
      </c>
      <c r="D1158">
        <v>319.4</v>
      </c>
      <c r="E1158">
        <v>200</v>
      </c>
      <c r="F1158" s="1" t="s">
        <v>99</v>
      </c>
    </row>
    <row r="1159" spans="1:6" ht="12.75">
      <c r="A1159">
        <v>1156</v>
      </c>
      <c r="B1159" s="1" t="s">
        <v>133</v>
      </c>
      <c r="C1159" s="1" t="s">
        <v>67</v>
      </c>
      <c r="D1159">
        <v>320.2</v>
      </c>
      <c r="E1159">
        <v>200</v>
      </c>
      <c r="F1159" s="1" t="s">
        <v>99</v>
      </c>
    </row>
    <row r="1160" spans="1:6" ht="12.75">
      <c r="A1160">
        <v>1157</v>
      </c>
      <c r="B1160" s="1" t="s">
        <v>133</v>
      </c>
      <c r="C1160" s="1" t="s">
        <v>395</v>
      </c>
      <c r="D1160">
        <v>316.91</v>
      </c>
      <c r="E1160">
        <v>200</v>
      </c>
      <c r="F1160" s="1" t="s">
        <v>99</v>
      </c>
    </row>
    <row r="1161" spans="1:6" ht="12.75">
      <c r="A1161">
        <v>1158</v>
      </c>
      <c r="B1161" s="1" t="s">
        <v>133</v>
      </c>
      <c r="C1161" s="1" t="s">
        <v>68</v>
      </c>
      <c r="D1161">
        <v>277.27</v>
      </c>
      <c r="E1161">
        <v>200</v>
      </c>
      <c r="F1161" s="1" t="s">
        <v>99</v>
      </c>
    </row>
    <row r="1162" spans="1:6" ht="12.75">
      <c r="A1162">
        <v>1159</v>
      </c>
      <c r="B1162" s="1" t="s">
        <v>133</v>
      </c>
      <c r="C1162" s="1" t="s">
        <v>69</v>
      </c>
      <c r="D1162">
        <v>225.34</v>
      </c>
      <c r="E1162">
        <v>200</v>
      </c>
      <c r="F1162" s="1" t="s">
        <v>99</v>
      </c>
    </row>
    <row r="1163" spans="1:6" ht="12.75">
      <c r="A1163">
        <v>1160</v>
      </c>
      <c r="B1163" s="1" t="s">
        <v>133</v>
      </c>
      <c r="C1163" s="1" t="s">
        <v>70</v>
      </c>
      <c r="D1163">
        <f>616.34+1014.89</f>
        <v>1631.23</v>
      </c>
      <c r="E1163">
        <v>200</v>
      </c>
      <c r="F1163" s="1" t="s">
        <v>99</v>
      </c>
    </row>
    <row r="1164" spans="1:6" ht="12.75">
      <c r="A1164">
        <v>1161</v>
      </c>
      <c r="B1164" s="1" t="s">
        <v>133</v>
      </c>
      <c r="C1164" s="1" t="s">
        <v>71</v>
      </c>
      <c r="D1164">
        <v>326.71</v>
      </c>
      <c r="E1164">
        <v>200</v>
      </c>
      <c r="F1164" s="1" t="s">
        <v>99</v>
      </c>
    </row>
    <row r="1165" spans="1:6" ht="12.75">
      <c r="A1165">
        <v>1162</v>
      </c>
      <c r="B1165" s="1" t="s">
        <v>133</v>
      </c>
      <c r="C1165" s="1" t="s">
        <v>72</v>
      </c>
      <c r="D1165">
        <v>129.93</v>
      </c>
      <c r="E1165">
        <v>200</v>
      </c>
      <c r="F1165" s="1" t="s">
        <v>99</v>
      </c>
    </row>
    <row r="1166" spans="1:6" ht="12.75">
      <c r="A1166">
        <v>1163</v>
      </c>
      <c r="B1166" s="1" t="s">
        <v>133</v>
      </c>
      <c r="C1166" s="1" t="s">
        <v>378</v>
      </c>
      <c r="D1166">
        <v>111.49</v>
      </c>
      <c r="E1166">
        <v>200</v>
      </c>
      <c r="F1166" s="1" t="s">
        <v>99</v>
      </c>
    </row>
    <row r="1167" spans="1:6" ht="12.75">
      <c r="A1167">
        <v>1164</v>
      </c>
      <c r="B1167" s="1" t="s">
        <v>133</v>
      </c>
      <c r="C1167" s="1" t="s">
        <v>419</v>
      </c>
      <c r="D1167">
        <v>289.12</v>
      </c>
      <c r="E1167">
        <v>200</v>
      </c>
      <c r="F1167" s="1" t="s">
        <v>99</v>
      </c>
    </row>
    <row r="1168" spans="1:6" ht="12.75">
      <c r="A1168">
        <v>1165</v>
      </c>
      <c r="B1168" s="1" t="s">
        <v>133</v>
      </c>
      <c r="C1168" s="1" t="s">
        <v>429</v>
      </c>
      <c r="D1168">
        <v>188</v>
      </c>
      <c r="E1168">
        <v>200</v>
      </c>
      <c r="F1168" s="1" t="s">
        <v>99</v>
      </c>
    </row>
    <row r="1169" spans="1:6" ht="12.75">
      <c r="A1169">
        <v>1166</v>
      </c>
      <c r="B1169" s="1" t="s">
        <v>133</v>
      </c>
      <c r="C1169" s="1" t="s">
        <v>73</v>
      </c>
      <c r="D1169">
        <v>300.43</v>
      </c>
      <c r="E1169">
        <v>200</v>
      </c>
      <c r="F1169" s="1" t="s">
        <v>99</v>
      </c>
    </row>
    <row r="1170" spans="1:6" ht="12.75">
      <c r="A1170">
        <v>1167</v>
      </c>
      <c r="B1170" s="1" t="s">
        <v>133</v>
      </c>
      <c r="C1170" s="1" t="s">
        <v>74</v>
      </c>
      <c r="D1170">
        <v>120.4</v>
      </c>
      <c r="E1170">
        <v>200</v>
      </c>
      <c r="F1170" s="1" t="s">
        <v>99</v>
      </c>
    </row>
    <row r="1171" spans="1:6" ht="12.75">
      <c r="A1171">
        <v>1168</v>
      </c>
      <c r="B1171" s="1" t="s">
        <v>133</v>
      </c>
      <c r="C1171" s="1" t="s">
        <v>51</v>
      </c>
      <c r="D1171">
        <v>136.62</v>
      </c>
      <c r="E1171">
        <v>200</v>
      </c>
      <c r="F1171" s="1" t="s">
        <v>99</v>
      </c>
    </row>
    <row r="1172" spans="1:6" ht="12.75">
      <c r="A1172">
        <v>1169</v>
      </c>
      <c r="B1172" s="1" t="s">
        <v>133</v>
      </c>
      <c r="C1172" s="1" t="s">
        <v>1117</v>
      </c>
      <c r="D1172">
        <v>166.46</v>
      </c>
      <c r="E1172">
        <v>200</v>
      </c>
      <c r="F1172" s="1" t="s">
        <v>99</v>
      </c>
    </row>
    <row r="1173" spans="1:6" ht="12.75">
      <c r="A1173">
        <v>1170</v>
      </c>
      <c r="B1173" s="1" t="s">
        <v>133</v>
      </c>
      <c r="C1173" s="1" t="s">
        <v>75</v>
      </c>
      <c r="D1173">
        <v>446.01</v>
      </c>
      <c r="E1173">
        <v>200</v>
      </c>
      <c r="F1173" s="1" t="s">
        <v>99</v>
      </c>
    </row>
    <row r="1174" spans="1:6" ht="12.75">
      <c r="A1174">
        <v>1171</v>
      </c>
      <c r="B1174" s="1" t="s">
        <v>133</v>
      </c>
      <c r="C1174" s="1" t="s">
        <v>1033</v>
      </c>
      <c r="D1174">
        <v>357.83</v>
      </c>
      <c r="E1174">
        <v>200</v>
      </c>
      <c r="F1174" s="1" t="s">
        <v>99</v>
      </c>
    </row>
    <row r="1175" spans="1:6" ht="12.75">
      <c r="A1175">
        <v>1172</v>
      </c>
      <c r="B1175" s="1" t="s">
        <v>133</v>
      </c>
      <c r="C1175" s="1" t="s">
        <v>1030</v>
      </c>
      <c r="D1175">
        <v>163.4</v>
      </c>
      <c r="E1175">
        <v>200</v>
      </c>
      <c r="F1175" s="1" t="s">
        <v>99</v>
      </c>
    </row>
    <row r="1176" spans="1:6" ht="12.75">
      <c r="A1176">
        <v>1173</v>
      </c>
      <c r="B1176" s="1" t="s">
        <v>133</v>
      </c>
      <c r="C1176" s="1" t="s">
        <v>76</v>
      </c>
      <c r="D1176">
        <v>178.35</v>
      </c>
      <c r="E1176">
        <v>200</v>
      </c>
      <c r="F1176" s="1" t="s">
        <v>99</v>
      </c>
    </row>
    <row r="1177" spans="1:6" ht="12.75">
      <c r="A1177">
        <v>1174</v>
      </c>
      <c r="B1177" s="1" t="s">
        <v>133</v>
      </c>
      <c r="C1177" s="1" t="s">
        <v>77</v>
      </c>
      <c r="D1177">
        <v>175.95</v>
      </c>
      <c r="E1177">
        <v>200</v>
      </c>
      <c r="F1177" s="1" t="s">
        <v>99</v>
      </c>
    </row>
    <row r="1178" spans="1:6" ht="12.75">
      <c r="A1178">
        <v>1175</v>
      </c>
      <c r="B1178" s="1" t="s">
        <v>133</v>
      </c>
      <c r="C1178" s="1" t="s">
        <v>1260</v>
      </c>
      <c r="D1178">
        <v>424.63</v>
      </c>
      <c r="E1178">
        <v>200</v>
      </c>
      <c r="F1178" s="1" t="s">
        <v>99</v>
      </c>
    </row>
    <row r="1179" spans="1:6" ht="12.75">
      <c r="A1179">
        <v>1176</v>
      </c>
      <c r="B1179" s="1" t="s">
        <v>133</v>
      </c>
      <c r="C1179" s="1" t="s">
        <v>78</v>
      </c>
      <c r="D1179">
        <v>433.23</v>
      </c>
      <c r="E1179">
        <v>200</v>
      </c>
      <c r="F1179" s="1" t="s">
        <v>99</v>
      </c>
    </row>
    <row r="1180" spans="1:6" ht="12.75">
      <c r="A1180">
        <v>1177</v>
      </c>
      <c r="B1180" s="1" t="s">
        <v>133</v>
      </c>
      <c r="C1180" s="1" t="s">
        <v>79</v>
      </c>
      <c r="D1180">
        <v>200.1</v>
      </c>
      <c r="E1180">
        <v>200</v>
      </c>
      <c r="F1180" s="1" t="s">
        <v>99</v>
      </c>
    </row>
    <row r="1181" spans="1:6" ht="12.75">
      <c r="A1181">
        <v>1178</v>
      </c>
      <c r="B1181" s="1" t="s">
        <v>133</v>
      </c>
      <c r="C1181" s="1" t="s">
        <v>80</v>
      </c>
      <c r="D1181">
        <f>742.61+55.28</f>
        <v>797.89</v>
      </c>
      <c r="E1181">
        <v>200</v>
      </c>
      <c r="F1181" s="1" t="s">
        <v>99</v>
      </c>
    </row>
    <row r="1182" spans="1:6" ht="12.75">
      <c r="A1182">
        <v>1179</v>
      </c>
      <c r="B1182" s="1" t="s">
        <v>133</v>
      </c>
      <c r="C1182" s="1" t="s">
        <v>81</v>
      </c>
      <c r="D1182">
        <v>569.4</v>
      </c>
      <c r="E1182">
        <v>200</v>
      </c>
      <c r="F1182" s="1" t="s">
        <v>99</v>
      </c>
    </row>
    <row r="1183" spans="1:6" ht="12.75">
      <c r="A1183">
        <v>1180</v>
      </c>
      <c r="B1183" s="1" t="s">
        <v>133</v>
      </c>
      <c r="C1183" s="1" t="s">
        <v>701</v>
      </c>
      <c r="D1183">
        <v>355.55</v>
      </c>
      <c r="E1183">
        <v>200</v>
      </c>
      <c r="F1183" s="1" t="s">
        <v>99</v>
      </c>
    </row>
    <row r="1184" spans="1:6" ht="12.75">
      <c r="A1184">
        <v>1181</v>
      </c>
      <c r="B1184" s="1" t="s">
        <v>133</v>
      </c>
      <c r="C1184" s="1" t="s">
        <v>700</v>
      </c>
      <c r="D1184">
        <v>207.7</v>
      </c>
      <c r="E1184">
        <v>200</v>
      </c>
      <c r="F1184" s="1" t="s">
        <v>99</v>
      </c>
    </row>
    <row r="1185" spans="1:6" ht="12.75">
      <c r="A1185">
        <v>1182</v>
      </c>
      <c r="B1185" s="1" t="s">
        <v>133</v>
      </c>
      <c r="C1185" s="1" t="s">
        <v>699</v>
      </c>
      <c r="D1185">
        <f>288.92+20</f>
        <v>308.92</v>
      </c>
      <c r="E1185">
        <v>200</v>
      </c>
      <c r="F1185" s="1" t="s">
        <v>99</v>
      </c>
    </row>
    <row r="1186" spans="1:6" ht="12.75">
      <c r="A1186">
        <v>1183</v>
      </c>
      <c r="B1186" s="1" t="s">
        <v>774</v>
      </c>
      <c r="C1186" s="1" t="s">
        <v>82</v>
      </c>
      <c r="D1186">
        <v>90.75</v>
      </c>
      <c r="E1186">
        <v>200</v>
      </c>
      <c r="F1186" s="1" t="s">
        <v>99</v>
      </c>
    </row>
    <row r="1187" spans="1:6" ht="12.75">
      <c r="A1187">
        <v>1184</v>
      </c>
      <c r="B1187" s="1" t="s">
        <v>133</v>
      </c>
      <c r="C1187" s="1" t="s">
        <v>83</v>
      </c>
      <c r="D1187">
        <v>295.33</v>
      </c>
      <c r="E1187">
        <v>200</v>
      </c>
      <c r="F1187" s="1" t="s">
        <v>99</v>
      </c>
    </row>
    <row r="1188" spans="1:6" ht="12.75">
      <c r="A1188">
        <v>1185</v>
      </c>
      <c r="B1188" s="1" t="s">
        <v>774</v>
      </c>
      <c r="C1188" s="1" t="s">
        <v>970</v>
      </c>
      <c r="D1188">
        <v>297.73</v>
      </c>
      <c r="E1188">
        <v>200</v>
      </c>
      <c r="F1188" s="1" t="s">
        <v>99</v>
      </c>
    </row>
    <row r="1189" spans="1:6" ht="12.75">
      <c r="A1189">
        <v>1186</v>
      </c>
      <c r="B1189" s="1" t="s">
        <v>133</v>
      </c>
      <c r="C1189" s="1" t="s">
        <v>84</v>
      </c>
      <c r="D1189">
        <v>153.14</v>
      </c>
      <c r="E1189">
        <v>200</v>
      </c>
      <c r="F1189" s="1" t="s">
        <v>99</v>
      </c>
    </row>
    <row r="1190" spans="1:6" ht="12.75">
      <c r="A1190">
        <v>1187</v>
      </c>
      <c r="B1190" s="1" t="s">
        <v>133</v>
      </c>
      <c r="C1190" s="1" t="s">
        <v>694</v>
      </c>
      <c r="D1190">
        <v>121.33</v>
      </c>
      <c r="E1190">
        <v>200</v>
      </c>
      <c r="F1190" s="1" t="s">
        <v>99</v>
      </c>
    </row>
    <row r="1191" spans="1:6" ht="12.75">
      <c r="A1191">
        <v>1188</v>
      </c>
      <c r="B1191" s="1" t="s">
        <v>133</v>
      </c>
      <c r="C1191" s="1" t="s">
        <v>85</v>
      </c>
      <c r="D1191">
        <f>139.11+189.72</f>
        <v>328.83000000000004</v>
      </c>
      <c r="E1191">
        <v>200</v>
      </c>
      <c r="F1191" s="1" t="s">
        <v>99</v>
      </c>
    </row>
    <row r="1192" spans="1:6" ht="12.75">
      <c r="A1192">
        <v>1189</v>
      </c>
      <c r="B1192" s="1" t="s">
        <v>133</v>
      </c>
      <c r="C1192" s="1" t="s">
        <v>86</v>
      </c>
      <c r="D1192">
        <v>199.95</v>
      </c>
      <c r="E1192">
        <v>200</v>
      </c>
      <c r="F1192" s="1" t="s">
        <v>99</v>
      </c>
    </row>
    <row r="1193" spans="1:6" ht="12.75">
      <c r="A1193">
        <v>1190</v>
      </c>
      <c r="B1193" s="1" t="s">
        <v>979</v>
      </c>
      <c r="C1193" s="1" t="s">
        <v>87</v>
      </c>
      <c r="D1193">
        <v>384.42</v>
      </c>
      <c r="E1193">
        <v>200</v>
      </c>
      <c r="F1193" s="1" t="s">
        <v>99</v>
      </c>
    </row>
    <row r="1194" spans="1:6" ht="12.75">
      <c r="A1194">
        <v>1191</v>
      </c>
      <c r="B1194" s="1" t="s">
        <v>133</v>
      </c>
      <c r="C1194" s="1" t="s">
        <v>88</v>
      </c>
      <c r="D1194">
        <v>366.36</v>
      </c>
      <c r="E1194">
        <v>200</v>
      </c>
      <c r="F1194" s="1" t="s">
        <v>99</v>
      </c>
    </row>
    <row r="1195" spans="1:6" ht="12.75">
      <c r="A1195">
        <v>1192</v>
      </c>
      <c r="B1195" s="1" t="s">
        <v>133</v>
      </c>
      <c r="C1195" s="1" t="s">
        <v>89</v>
      </c>
      <c r="D1195">
        <v>314.26</v>
      </c>
      <c r="E1195">
        <v>200</v>
      </c>
      <c r="F1195" s="1" t="s">
        <v>99</v>
      </c>
    </row>
    <row r="1196" spans="1:6" ht="12.75">
      <c r="A1196">
        <v>1193</v>
      </c>
      <c r="B1196" s="1" t="s">
        <v>133</v>
      </c>
      <c r="C1196" s="1" t="s">
        <v>763</v>
      </c>
      <c r="D1196">
        <v>416.91</v>
      </c>
      <c r="E1196">
        <v>200</v>
      </c>
      <c r="F1196" s="1" t="s">
        <v>99</v>
      </c>
    </row>
    <row r="1197" spans="1:6" ht="12.75">
      <c r="A1197">
        <v>1194</v>
      </c>
      <c r="B1197" s="1" t="s">
        <v>133</v>
      </c>
      <c r="C1197" s="1" t="s">
        <v>767</v>
      </c>
      <c r="D1197">
        <v>210.71</v>
      </c>
      <c r="E1197">
        <v>200</v>
      </c>
      <c r="F1197" s="1" t="s">
        <v>99</v>
      </c>
    </row>
    <row r="1198" spans="1:6" ht="12.75">
      <c r="A1198">
        <v>1195</v>
      </c>
      <c r="B1198" s="1" t="s">
        <v>133</v>
      </c>
      <c r="C1198" s="1" t="s">
        <v>90</v>
      </c>
      <c r="D1198">
        <v>564.37</v>
      </c>
      <c r="E1198">
        <v>200</v>
      </c>
      <c r="F1198" s="1" t="s">
        <v>99</v>
      </c>
    </row>
    <row r="1199" spans="1:6" ht="12.75">
      <c r="A1199">
        <v>1196</v>
      </c>
      <c r="B1199" s="1" t="s">
        <v>133</v>
      </c>
      <c r="C1199" s="1" t="s">
        <v>91</v>
      </c>
      <c r="D1199">
        <v>560</v>
      </c>
      <c r="E1199">
        <v>200</v>
      </c>
      <c r="F1199" s="1" t="s">
        <v>99</v>
      </c>
    </row>
    <row r="1200" spans="1:6" ht="12.75">
      <c r="A1200">
        <v>1197</v>
      </c>
      <c r="B1200" s="1" t="s">
        <v>133</v>
      </c>
      <c r="C1200" s="1" t="s">
        <v>92</v>
      </c>
      <c r="D1200">
        <v>621.2</v>
      </c>
      <c r="E1200">
        <v>200</v>
      </c>
      <c r="F1200" s="1" t="s">
        <v>99</v>
      </c>
    </row>
    <row r="1201" spans="1:6" ht="12.75">
      <c r="A1201">
        <v>1198</v>
      </c>
      <c r="B1201" s="1" t="s">
        <v>133</v>
      </c>
      <c r="C1201" s="1" t="s">
        <v>789</v>
      </c>
      <c r="D1201">
        <v>229.97</v>
      </c>
      <c r="E1201">
        <v>200</v>
      </c>
      <c r="F1201" s="1" t="s">
        <v>99</v>
      </c>
    </row>
    <row r="1202" spans="1:6" ht="12.75">
      <c r="A1202">
        <v>1199</v>
      </c>
      <c r="B1202" s="1" t="s">
        <v>133</v>
      </c>
      <c r="C1202" s="1" t="s">
        <v>788</v>
      </c>
      <c r="D1202">
        <v>86.82</v>
      </c>
      <c r="E1202">
        <v>200</v>
      </c>
      <c r="F1202" s="1" t="s">
        <v>99</v>
      </c>
    </row>
    <row r="1203" spans="1:6" ht="12.75">
      <c r="A1203">
        <v>1200</v>
      </c>
      <c r="B1203" s="1" t="s">
        <v>133</v>
      </c>
      <c r="C1203" s="1" t="s">
        <v>793</v>
      </c>
      <c r="D1203">
        <v>337.01</v>
      </c>
      <c r="E1203">
        <v>200</v>
      </c>
      <c r="F1203" s="1" t="s">
        <v>99</v>
      </c>
    </row>
    <row r="1204" spans="1:6" ht="12.75">
      <c r="A1204">
        <v>1201</v>
      </c>
      <c r="B1204" s="1" t="s">
        <v>133</v>
      </c>
      <c r="C1204" s="1" t="s">
        <v>93</v>
      </c>
      <c r="D1204">
        <v>140.28</v>
      </c>
      <c r="E1204">
        <v>200</v>
      </c>
      <c r="F1204" s="1" t="s">
        <v>99</v>
      </c>
    </row>
    <row r="1205" spans="1:6" ht="12.75">
      <c r="A1205">
        <v>1202</v>
      </c>
      <c r="B1205" s="1" t="s">
        <v>133</v>
      </c>
      <c r="C1205" s="1" t="s">
        <v>94</v>
      </c>
      <c r="D1205">
        <f>36.71+49.34</f>
        <v>86.05000000000001</v>
      </c>
      <c r="E1205">
        <v>200</v>
      </c>
      <c r="F1205" s="1" t="s">
        <v>99</v>
      </c>
    </row>
    <row r="1206" spans="1:6" ht="12.75">
      <c r="A1206">
        <v>1203</v>
      </c>
      <c r="B1206" s="1" t="s">
        <v>133</v>
      </c>
      <c r="C1206" s="1" t="s">
        <v>95</v>
      </c>
      <c r="D1206" s="1">
        <v>543.21</v>
      </c>
      <c r="E1206">
        <v>200</v>
      </c>
      <c r="F1206" s="1" t="s">
        <v>99</v>
      </c>
    </row>
    <row r="1207" spans="1:6" ht="12.75">
      <c r="A1207">
        <v>1204</v>
      </c>
      <c r="B1207" s="1" t="s">
        <v>133</v>
      </c>
      <c r="C1207" s="1" t="s">
        <v>96</v>
      </c>
      <c r="D1207" s="1">
        <v>445.57</v>
      </c>
      <c r="E1207">
        <v>200</v>
      </c>
      <c r="F1207" s="1" t="s">
        <v>99</v>
      </c>
    </row>
    <row r="1208" spans="1:6" ht="12.75">
      <c r="A1208">
        <v>1205</v>
      </c>
      <c r="B1208" s="1" t="s">
        <v>133</v>
      </c>
      <c r="C1208" s="1" t="s">
        <v>97</v>
      </c>
      <c r="D1208" s="1">
        <v>141.29</v>
      </c>
      <c r="E1208">
        <v>200</v>
      </c>
      <c r="F1208" s="1" t="s">
        <v>99</v>
      </c>
    </row>
    <row r="1209" spans="1:6" ht="12.75">
      <c r="A1209">
        <v>1206</v>
      </c>
      <c r="B1209" s="1" t="s">
        <v>133</v>
      </c>
      <c r="C1209" s="1" t="s">
        <v>518</v>
      </c>
      <c r="D1209" s="1">
        <v>372.03</v>
      </c>
      <c r="E1209">
        <v>200</v>
      </c>
      <c r="F1209" s="1" t="s">
        <v>99</v>
      </c>
    </row>
    <row r="1210" spans="1:6" ht="12.75">
      <c r="A1210">
        <v>1207</v>
      </c>
      <c r="B1210" s="1" t="s">
        <v>979</v>
      </c>
      <c r="C1210" s="1" t="s">
        <v>100</v>
      </c>
      <c r="D1210">
        <f>1506.61+219.4</f>
        <v>1726.01</v>
      </c>
      <c r="E1210">
        <v>200</v>
      </c>
      <c r="F1210" s="1" t="s">
        <v>99</v>
      </c>
    </row>
    <row r="1211" spans="1:6" ht="12.75">
      <c r="A1211">
        <v>1208</v>
      </c>
      <c r="B1211" s="1" t="s">
        <v>133</v>
      </c>
      <c r="C1211" s="1" t="s">
        <v>101</v>
      </c>
      <c r="D1211">
        <f>882.22+652.11+2124.26</f>
        <v>3658.59</v>
      </c>
      <c r="E1211">
        <v>200</v>
      </c>
      <c r="F1211" s="1" t="s">
        <v>98</v>
      </c>
    </row>
    <row r="1212" spans="1:6" ht="12.75">
      <c r="A1212">
        <v>1209</v>
      </c>
      <c r="B1212" s="1" t="s">
        <v>133</v>
      </c>
      <c r="C1212" s="1" t="s">
        <v>102</v>
      </c>
      <c r="D1212">
        <f>280.47+90.7</f>
        <v>371.17</v>
      </c>
      <c r="E1212">
        <v>200</v>
      </c>
      <c r="F1212" s="1" t="s">
        <v>98</v>
      </c>
    </row>
    <row r="1213" spans="1:6" ht="12.75">
      <c r="A1213">
        <v>1210</v>
      </c>
      <c r="B1213" s="1" t="s">
        <v>133</v>
      </c>
      <c r="C1213" s="1" t="s">
        <v>697</v>
      </c>
      <c r="D1213">
        <f>244.92+72.89</f>
        <v>317.81</v>
      </c>
      <c r="E1213">
        <v>200</v>
      </c>
      <c r="F1213" s="1" t="s">
        <v>98</v>
      </c>
    </row>
    <row r="1214" spans="1:6" ht="12.75">
      <c r="A1214">
        <v>1211</v>
      </c>
      <c r="B1214" s="1" t="s">
        <v>133</v>
      </c>
      <c r="C1214" s="1" t="s">
        <v>103</v>
      </c>
      <c r="D1214">
        <v>88.24</v>
      </c>
      <c r="E1214">
        <v>200</v>
      </c>
      <c r="F1214" s="1" t="s">
        <v>98</v>
      </c>
    </row>
    <row r="1215" spans="1:6" ht="12.75">
      <c r="A1215">
        <v>1212</v>
      </c>
      <c r="B1215" s="1" t="s">
        <v>133</v>
      </c>
      <c r="C1215" s="1" t="s">
        <v>85</v>
      </c>
      <c r="D1215">
        <v>349.48</v>
      </c>
      <c r="E1215">
        <v>200</v>
      </c>
      <c r="F1215" s="1" t="s">
        <v>98</v>
      </c>
    </row>
    <row r="1216" spans="1:6" ht="12.75">
      <c r="A1216">
        <v>1213</v>
      </c>
      <c r="B1216" s="1" t="s">
        <v>133</v>
      </c>
      <c r="C1216" s="1" t="s">
        <v>416</v>
      </c>
      <c r="D1216" s="1">
        <f>180.57+232.15</f>
        <v>412.72</v>
      </c>
      <c r="E1216">
        <v>200</v>
      </c>
      <c r="F1216" s="1" t="s">
        <v>98</v>
      </c>
    </row>
    <row r="1217" spans="1:6" ht="12.75">
      <c r="A1217">
        <v>1214</v>
      </c>
      <c r="B1217" s="1" t="s">
        <v>979</v>
      </c>
      <c r="C1217" s="1" t="s">
        <v>104</v>
      </c>
      <c r="D1217">
        <f>1320+944.49</f>
        <v>2264.49</v>
      </c>
      <c r="E1217">
        <v>200</v>
      </c>
      <c r="F1217" s="1" t="s">
        <v>98</v>
      </c>
    </row>
    <row r="1218" spans="1:6" ht="12.75">
      <c r="A1218">
        <v>1215</v>
      </c>
      <c r="B1218" s="1" t="s">
        <v>979</v>
      </c>
      <c r="C1218" s="1" t="s">
        <v>762</v>
      </c>
      <c r="D1218">
        <v>2272.24</v>
      </c>
      <c r="E1218">
        <v>200</v>
      </c>
      <c r="F1218" s="1" t="s">
        <v>98</v>
      </c>
    </row>
    <row r="1219" spans="1:6" ht="12.75">
      <c r="A1219">
        <v>1216</v>
      </c>
      <c r="B1219" s="1" t="s">
        <v>133</v>
      </c>
      <c r="C1219" s="1" t="s">
        <v>88</v>
      </c>
      <c r="D1219">
        <v>215.06</v>
      </c>
      <c r="E1219">
        <v>200</v>
      </c>
      <c r="F1219" s="1" t="s">
        <v>98</v>
      </c>
    </row>
    <row r="1220" spans="1:6" ht="12.75">
      <c r="A1220">
        <v>1217</v>
      </c>
      <c r="B1220" s="1" t="s">
        <v>178</v>
      </c>
      <c r="C1220" s="1" t="s">
        <v>105</v>
      </c>
      <c r="D1220" s="1">
        <v>673.71</v>
      </c>
      <c r="E1220">
        <v>200</v>
      </c>
      <c r="F1220" s="1" t="s">
        <v>98</v>
      </c>
    </row>
    <row r="1221" spans="1:6" ht="12.75">
      <c r="A1221">
        <v>1218</v>
      </c>
      <c r="B1221" s="1" t="s">
        <v>133</v>
      </c>
      <c r="C1221" s="1" t="s">
        <v>106</v>
      </c>
      <c r="D1221" s="1">
        <v>520.67</v>
      </c>
      <c r="E1221">
        <v>200</v>
      </c>
      <c r="F1221" s="1" t="s">
        <v>98</v>
      </c>
    </row>
    <row r="1222" spans="1:6" ht="12.75">
      <c r="A1222">
        <v>1219</v>
      </c>
      <c r="B1222" s="1" t="s">
        <v>133</v>
      </c>
      <c r="C1222" s="1" t="s">
        <v>877</v>
      </c>
      <c r="D1222" s="1">
        <v>284.29</v>
      </c>
      <c r="E1222">
        <v>200</v>
      </c>
      <c r="F1222" s="1" t="s">
        <v>98</v>
      </c>
    </row>
    <row r="1223" spans="1:6" ht="12.75">
      <c r="A1223">
        <v>1220</v>
      </c>
      <c r="B1223" s="1" t="s">
        <v>133</v>
      </c>
      <c r="C1223" s="1" t="s">
        <v>890</v>
      </c>
      <c r="D1223" s="1">
        <v>377.01</v>
      </c>
      <c r="E1223">
        <v>200</v>
      </c>
      <c r="F1223" s="1" t="s">
        <v>98</v>
      </c>
    </row>
    <row r="1224" spans="1:6" ht="12.75">
      <c r="A1224">
        <v>1221</v>
      </c>
      <c r="B1224" s="1" t="s">
        <v>133</v>
      </c>
      <c r="C1224" s="1" t="s">
        <v>107</v>
      </c>
      <c r="D1224">
        <f>362.57+362.57</f>
        <v>725.14</v>
      </c>
      <c r="E1224">
        <v>200</v>
      </c>
      <c r="F1224" s="1" t="s">
        <v>98</v>
      </c>
    </row>
    <row r="1225" spans="1:6" ht="12.75">
      <c r="A1225">
        <v>1222</v>
      </c>
      <c r="B1225" s="1" t="s">
        <v>133</v>
      </c>
      <c r="C1225" s="1" t="s">
        <v>51</v>
      </c>
      <c r="D1225">
        <v>282.71</v>
      </c>
      <c r="E1225">
        <v>200</v>
      </c>
      <c r="F1225" s="1" t="s">
        <v>98</v>
      </c>
    </row>
    <row r="1226" spans="1:6" ht="12.75">
      <c r="A1226">
        <v>1223</v>
      </c>
      <c r="B1226" s="1" t="s">
        <v>133</v>
      </c>
      <c r="C1226" s="1" t="s">
        <v>859</v>
      </c>
      <c r="D1226">
        <v>513.57</v>
      </c>
      <c r="E1226">
        <v>200</v>
      </c>
      <c r="F1226" s="1" t="s">
        <v>98</v>
      </c>
    </row>
    <row r="1227" spans="1:6" ht="12.75">
      <c r="A1227">
        <v>1224</v>
      </c>
      <c r="B1227" s="1" t="s">
        <v>133</v>
      </c>
      <c r="C1227" s="1" t="s">
        <v>108</v>
      </c>
      <c r="D1227">
        <v>1310.74</v>
      </c>
      <c r="E1227">
        <v>200</v>
      </c>
      <c r="F1227" s="1" t="s">
        <v>98</v>
      </c>
    </row>
    <row r="1228" spans="1:6" ht="12.75">
      <c r="A1228">
        <v>1225</v>
      </c>
      <c r="B1228" s="1" t="s">
        <v>133</v>
      </c>
      <c r="C1228" s="1" t="s">
        <v>109</v>
      </c>
      <c r="D1228">
        <f>727.85</f>
        <v>727.85</v>
      </c>
      <c r="E1228">
        <v>200</v>
      </c>
      <c r="F1228" s="1" t="s">
        <v>98</v>
      </c>
    </row>
    <row r="1229" spans="1:6" ht="12.75">
      <c r="A1229">
        <v>1226</v>
      </c>
      <c r="B1229" s="1" t="s">
        <v>133</v>
      </c>
      <c r="C1229" s="1" t="s">
        <v>110</v>
      </c>
      <c r="D1229">
        <f>48.47+184.41+312.85</f>
        <v>545.73</v>
      </c>
      <c r="E1229">
        <v>200</v>
      </c>
      <c r="F1229" s="1" t="s">
        <v>98</v>
      </c>
    </row>
    <row r="1230" spans="1:6" ht="12.75">
      <c r="A1230">
        <v>1227</v>
      </c>
      <c r="B1230" s="1" t="s">
        <v>133</v>
      </c>
      <c r="C1230" s="1" t="s">
        <v>111</v>
      </c>
      <c r="D1230">
        <v>476.3</v>
      </c>
      <c r="E1230">
        <v>200</v>
      </c>
      <c r="F1230" s="1" t="s">
        <v>98</v>
      </c>
    </row>
    <row r="1231" spans="1:6" ht="12.75">
      <c r="A1231">
        <v>1228</v>
      </c>
      <c r="B1231" s="1" t="s">
        <v>133</v>
      </c>
      <c r="C1231" s="1" t="s">
        <v>112</v>
      </c>
      <c r="D1231">
        <v>1414.62</v>
      </c>
      <c r="E1231">
        <v>200</v>
      </c>
      <c r="F1231" s="1" t="s">
        <v>98</v>
      </c>
    </row>
    <row r="1232" spans="1:6" ht="12.75">
      <c r="A1232">
        <v>1229</v>
      </c>
      <c r="B1232" s="1" t="s">
        <v>183</v>
      </c>
      <c r="C1232" s="1" t="s">
        <v>113</v>
      </c>
      <c r="D1232">
        <v>481.39</v>
      </c>
      <c r="E1232">
        <v>200</v>
      </c>
      <c r="F1232" s="1" t="s">
        <v>98</v>
      </c>
    </row>
    <row r="1233" spans="1:6" ht="12.75">
      <c r="A1233">
        <v>1230</v>
      </c>
      <c r="B1233" s="1" t="s">
        <v>133</v>
      </c>
      <c r="C1233" s="1" t="s">
        <v>799</v>
      </c>
      <c r="D1233">
        <v>1629.41</v>
      </c>
      <c r="E1233">
        <v>250</v>
      </c>
      <c r="F1233" s="1" t="s">
        <v>114</v>
      </c>
    </row>
    <row r="1234" spans="1:6" ht="25.5">
      <c r="A1234">
        <v>1231</v>
      </c>
      <c r="B1234" s="1"/>
      <c r="C1234" s="3" t="s">
        <v>115</v>
      </c>
      <c r="D1234">
        <v>622.06</v>
      </c>
      <c r="E1234">
        <v>250</v>
      </c>
      <c r="F1234" s="1" t="s">
        <v>114</v>
      </c>
    </row>
    <row r="1235" spans="1:6" ht="12.75">
      <c r="A1235">
        <v>1232</v>
      </c>
      <c r="B1235" s="1"/>
      <c r="C1235" s="1" t="s">
        <v>116</v>
      </c>
      <c r="D1235">
        <f>2262+67</f>
        <v>2329</v>
      </c>
      <c r="E1235">
        <v>250</v>
      </c>
      <c r="F1235" s="1" t="s">
        <v>114</v>
      </c>
    </row>
    <row r="1236" spans="1:6" ht="12.75">
      <c r="A1236">
        <v>1233</v>
      </c>
      <c r="B1236" s="1" t="s">
        <v>133</v>
      </c>
      <c r="C1236" s="1" t="s">
        <v>117</v>
      </c>
      <c r="D1236">
        <f>4224.42+43</f>
        <v>4267.42</v>
      </c>
      <c r="E1236">
        <v>250</v>
      </c>
      <c r="F1236" s="1" t="s">
        <v>114</v>
      </c>
    </row>
    <row r="1237" spans="1:6" ht="12.75">
      <c r="A1237">
        <v>1234</v>
      </c>
      <c r="B1237" s="1"/>
      <c r="C1237" s="1" t="s">
        <v>119</v>
      </c>
      <c r="D1237">
        <v>674.93</v>
      </c>
      <c r="E1237">
        <v>300</v>
      </c>
      <c r="F1237" s="1" t="s">
        <v>118</v>
      </c>
    </row>
    <row r="1238" spans="1:6" ht="12.75">
      <c r="A1238">
        <v>1235</v>
      </c>
      <c r="B1238" s="1" t="s">
        <v>133</v>
      </c>
      <c r="C1238" s="1" t="s">
        <v>1215</v>
      </c>
      <c r="D1238">
        <f>322.3+401.83</f>
        <v>724.13</v>
      </c>
      <c r="E1238">
        <v>300</v>
      </c>
      <c r="F1238" s="1" t="s">
        <v>118</v>
      </c>
    </row>
    <row r="1239" spans="1:6" ht="12.75">
      <c r="A1239">
        <v>1236</v>
      </c>
      <c r="B1239" s="1"/>
      <c r="C1239" s="1" t="s">
        <v>120</v>
      </c>
      <c r="D1239">
        <f>1070.47+200.63</f>
        <v>1271.1</v>
      </c>
      <c r="E1239">
        <v>300</v>
      </c>
      <c r="F1239" s="1" t="s">
        <v>118</v>
      </c>
    </row>
    <row r="1240" spans="1:6" ht="25.5">
      <c r="A1240">
        <v>1237</v>
      </c>
      <c r="B1240" s="1"/>
      <c r="C1240" s="3" t="s">
        <v>121</v>
      </c>
      <c r="D1240">
        <v>569.43</v>
      </c>
      <c r="E1240">
        <v>300</v>
      </c>
      <c r="F1240" s="1" t="s">
        <v>118</v>
      </c>
    </row>
    <row r="1241" spans="1:6" ht="12.75">
      <c r="A1241">
        <v>1238</v>
      </c>
      <c r="B1241" s="1" t="s">
        <v>133</v>
      </c>
      <c r="C1241" s="1" t="s">
        <v>122</v>
      </c>
      <c r="D1241">
        <v>195.5</v>
      </c>
      <c r="E1241">
        <v>300</v>
      </c>
      <c r="F1241" s="1" t="s">
        <v>118</v>
      </c>
    </row>
    <row r="1242" spans="1:6" ht="12.75">
      <c r="A1242">
        <v>1239</v>
      </c>
      <c r="B1242" s="1" t="s">
        <v>133</v>
      </c>
      <c r="C1242" s="1" t="s">
        <v>123</v>
      </c>
      <c r="D1242">
        <v>920.18</v>
      </c>
      <c r="E1242">
        <v>300</v>
      </c>
      <c r="F1242" s="1" t="s">
        <v>118</v>
      </c>
    </row>
    <row r="1243" spans="1:6" ht="12.75">
      <c r="A1243">
        <v>1240</v>
      </c>
      <c r="B1243" s="1" t="s">
        <v>133</v>
      </c>
      <c r="C1243" s="1" t="s">
        <v>124</v>
      </c>
      <c r="D1243">
        <v>145.46</v>
      </c>
      <c r="E1243">
        <v>300</v>
      </c>
      <c r="F1243" s="1" t="s">
        <v>118</v>
      </c>
    </row>
    <row r="1244" spans="1:6" ht="12.75">
      <c r="A1244">
        <v>1241</v>
      </c>
      <c r="B1244" s="1" t="s">
        <v>133</v>
      </c>
      <c r="C1244" s="1" t="s">
        <v>126</v>
      </c>
      <c r="D1244">
        <v>1506.57</v>
      </c>
      <c r="E1244">
        <v>350</v>
      </c>
      <c r="F1244" s="1" t="s">
        <v>125</v>
      </c>
    </row>
    <row r="1245" spans="1:6" ht="12.75">
      <c r="A1245">
        <v>1242</v>
      </c>
      <c r="B1245" s="1" t="s">
        <v>133</v>
      </c>
      <c r="C1245" s="1" t="s">
        <v>126</v>
      </c>
      <c r="D1245">
        <v>765.46</v>
      </c>
      <c r="E1245">
        <v>350</v>
      </c>
      <c r="F1245" s="1" t="s">
        <v>125</v>
      </c>
    </row>
    <row r="1246" spans="1:6" ht="12.75">
      <c r="A1246">
        <v>1243</v>
      </c>
      <c r="B1246" s="1" t="s">
        <v>133</v>
      </c>
      <c r="C1246" s="1" t="s">
        <v>126</v>
      </c>
      <c r="D1246">
        <f>79.07+1690</f>
        <v>1769.07</v>
      </c>
      <c r="E1246">
        <v>400</v>
      </c>
      <c r="F1246" s="1" t="s">
        <v>127</v>
      </c>
    </row>
    <row r="1247" spans="1:6" ht="12.75">
      <c r="A1247">
        <v>1244</v>
      </c>
      <c r="B1247" s="1" t="s">
        <v>133</v>
      </c>
      <c r="C1247" s="1" t="s">
        <v>100</v>
      </c>
      <c r="D1247">
        <f>1247.67+477.65</f>
        <v>1725.3200000000002</v>
      </c>
      <c r="E1247">
        <v>400</v>
      </c>
      <c r="F1247" s="1" t="s">
        <v>127</v>
      </c>
    </row>
    <row r="1248" spans="2:6" ht="12.75">
      <c r="B1248" s="1"/>
      <c r="C1248" s="1"/>
      <c r="F1248" s="1"/>
    </row>
    <row r="1249" spans="3:4" ht="12.75">
      <c r="C1249" s="2" t="s">
        <v>128</v>
      </c>
      <c r="D1249" s="5">
        <f>SUM(D4:D1247)</f>
        <v>494070.8870000006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SMI</cp:lastModifiedBy>
  <cp:lastPrinted>2010-10-06T15:50:51Z</cp:lastPrinted>
  <dcterms:created xsi:type="dcterms:W3CDTF">1997-01-10T22:22:50Z</dcterms:created>
  <dcterms:modified xsi:type="dcterms:W3CDTF">2010-10-06T15:51:05Z</dcterms:modified>
  <cp:category/>
  <cp:version/>
  <cp:contentType/>
  <cp:contentStatus/>
</cp:coreProperties>
</file>