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285" windowWidth="12120" windowHeight="8445" activeTab="0"/>
  </bookViews>
  <sheets>
    <sheet name="POrçamentaria" sheetId="1" r:id="rId1"/>
    <sheet name="Cronograma" sheetId="2" r:id="rId2"/>
  </sheets>
  <externalReferences>
    <externalReference r:id="rId5"/>
  </externalReferences>
  <definedNames>
    <definedName name="area">'[1]Area a ser Recapeada Aditivo'!$G$24</definedName>
    <definedName name="_xlnm.Print_Area" localSheetId="0">'POrçamentaria'!$A$1:$F$11</definedName>
    <definedName name="tot1">'Cronograma'!$D$11</definedName>
    <definedName name="tot2">'Cronograma'!$D$13</definedName>
  </definedNames>
  <calcPr fullCalcOnLoad="1"/>
</workbook>
</file>

<file path=xl/sharedStrings.xml><?xml version="1.0" encoding="utf-8"?>
<sst xmlns="http://schemas.openxmlformats.org/spreadsheetml/2006/main" count="41" uniqueCount="35">
  <si>
    <t>ITEM</t>
  </si>
  <si>
    <t>DESCRIÇÃO</t>
  </si>
  <si>
    <t>UNID.</t>
  </si>
  <si>
    <t>QUANT.</t>
  </si>
  <si>
    <t>PLANILHA ORÇAMENTÁRIA</t>
  </si>
  <si>
    <t>PREFEITURA MUNICIPAL DE PATOS DE MINAS - SECRETARIA MUNICIPAL DE INFRAESTRUTURA</t>
  </si>
  <si>
    <t>P.UNITÁRIO</t>
  </si>
  <si>
    <t>P.TOTAL</t>
  </si>
  <si>
    <t>m²</t>
  </si>
  <si>
    <t>Total Geral do Serviço de Recapeamento</t>
  </si>
  <si>
    <t>PREFEITURA DE PATOS DE MINAS</t>
  </si>
  <si>
    <t>CRONOGRAMA FÍSICO FINANCEIRO GERAL</t>
  </si>
  <si>
    <t>PESO</t>
  </si>
  <si>
    <t>VALOR</t>
  </si>
  <si>
    <t>Mês 1</t>
  </si>
  <si>
    <t>Mês 2</t>
  </si>
  <si>
    <t>SERVIÇOS</t>
  </si>
  <si>
    <t>%</t>
  </si>
  <si>
    <t>(%) SIMPLES</t>
  </si>
  <si>
    <t>(R$)SIMPLES</t>
  </si>
  <si>
    <t>(R$)ACUMULADO</t>
  </si>
  <si>
    <t>(%) ACUMULADO</t>
  </si>
  <si>
    <t xml:space="preserve"> </t>
  </si>
  <si>
    <t>RECUPERAÇÃO DA MALHA VIÁRIA URBANA</t>
  </si>
  <si>
    <t>tonelada</t>
  </si>
  <si>
    <t>Mês 3</t>
  </si>
  <si>
    <t>TOTAL (ITEM 1+2)</t>
  </si>
  <si>
    <t>Mês 4</t>
  </si>
  <si>
    <t>Mês 5</t>
  </si>
  <si>
    <t>Aplicação de massa Asfáltica CBUQ - Concreto Betuminoso Usinado a Quente no reperfilamento de logradouros - Recomposição asfáltica compreendendo a aplicação de banho de ligação com utilização de RR-1C revestimento final de capa asfáltica com utilização de concreto betuminoso usinado a quente (C.B.U. Q), espessura mínima acabada de 3,0 cm</t>
  </si>
  <si>
    <t>Recuperação de Base Estabilizada com a geometrização das áreas avariadas da seguinte forma: A base e subleito comprometidos deverão ser removidos e substituídos por material de 1ª categoria, espessura mínima entre 20 cm e 35 cm, inclusive bota-fora de material de demolição, regularização e compactação de sub-leito, compreendendo a espessura de 20 cm; recomposição da base estabilizada granulometricamente, com cascalho, espessura acabada de no mínimo 15 cm, inclusive escavação e transporte de material de jazida, imprimação.</t>
  </si>
  <si>
    <t>RECUPERAÇÃO DO PAVIMENTO ASFÁLTICO</t>
  </si>
  <si>
    <t>Patos de Minas, maio de 2012</t>
  </si>
  <si>
    <t>Serviços de Tapa Buraco com Substituição de Base; Reperfilamento de logradouros com utilização de C.B.U.Q espessura mínima de 3,0 cm</t>
  </si>
  <si>
    <t>DATA:  JULHO/ 2012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</si>
</sst>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_ ;\-#,##0.00\ "/>
    <numFmt numFmtId="172" formatCode="0.0%"/>
    <numFmt numFmtId="173" formatCode="0.000%"/>
    <numFmt numFmtId="174" formatCode="0.0000%"/>
    <numFmt numFmtId="175" formatCode="0.00000%"/>
    <numFmt numFmtId="176" formatCode="0.0_)"/>
    <numFmt numFmtId="177" formatCode="0.000000000000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24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87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/>
    </xf>
    <xf numFmtId="43" fontId="5" fillId="0" borderId="10" xfId="53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/>
    </xf>
    <xf numFmtId="4" fontId="6" fillId="0" borderId="10" xfId="53" applyNumberFormat="1" applyFont="1" applyFill="1" applyBorder="1" applyAlignment="1">
      <alignment horizontal="right"/>
    </xf>
    <xf numFmtId="43" fontId="6" fillId="0" borderId="10" xfId="53" applyFont="1" applyFill="1" applyBorder="1" applyAlignment="1">
      <alignment horizontal="center"/>
    </xf>
    <xf numFmtId="43" fontId="0" fillId="0" borderId="10" xfId="0" applyNumberFormat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5" fontId="0" fillId="0" borderId="0" xfId="51" applyNumberFormat="1" applyFont="1" applyAlignment="1">
      <alignment/>
    </xf>
    <xf numFmtId="0" fontId="7" fillId="0" borderId="0" xfId="0" applyNumberFormat="1" applyFont="1" applyFill="1" applyAlignment="1">
      <alignment horizontal="center" vertical="top"/>
    </xf>
    <xf numFmtId="4" fontId="7" fillId="0" borderId="0" xfId="0" applyNumberFormat="1" applyFont="1" applyFill="1" applyAlignment="1">
      <alignment vertical="top" wrapText="1"/>
    </xf>
    <xf numFmtId="4" fontId="7" fillId="0" borderId="0" xfId="0" applyNumberFormat="1" applyFont="1" applyFill="1" applyAlignment="1">
      <alignment horizontal="center"/>
    </xf>
    <xf numFmtId="43" fontId="7" fillId="0" borderId="0" xfId="53" applyFont="1" applyFill="1" applyAlignment="1">
      <alignment horizontal="center"/>
    </xf>
    <xf numFmtId="4" fontId="8" fillId="0" borderId="0" xfId="0" applyNumberFormat="1" applyFont="1" applyFill="1" applyAlignment="1">
      <alignment horizontal="center" vertical="top" wrapText="1"/>
    </xf>
    <xf numFmtId="4" fontId="8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3" fontId="3" fillId="0" borderId="0" xfId="53" applyFont="1" applyFill="1" applyAlignment="1">
      <alignment horizontal="right"/>
    </xf>
    <xf numFmtId="176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176" fontId="2" fillId="0" borderId="12" xfId="0" applyNumberFormat="1" applyFont="1" applyFill="1" applyBorder="1" applyAlignment="1" applyProtection="1">
      <alignment horizontal="center"/>
      <protection/>
    </xf>
    <xf numFmtId="43" fontId="0" fillId="0" borderId="10" xfId="53" applyFont="1" applyFill="1" applyBorder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center"/>
      <protection/>
    </xf>
    <xf numFmtId="4" fontId="0" fillId="0" borderId="10" xfId="53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 horizontal="left"/>
      <protection/>
    </xf>
    <xf numFmtId="9" fontId="0" fillId="0" borderId="13" xfId="51" applyFont="1" applyFill="1" applyBorder="1" applyAlignment="1" applyProtection="1">
      <alignment horizontal="left"/>
      <protection/>
    </xf>
    <xf numFmtId="10" fontId="0" fillId="0" borderId="13" xfId="51" applyNumberFormat="1" applyFont="1" applyFill="1" applyBorder="1" applyAlignment="1" applyProtection="1">
      <alignment/>
      <protection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3" fontId="2" fillId="0" borderId="10" xfId="51" applyNumberFormat="1" applyFont="1" applyFill="1" applyBorder="1" applyAlignment="1" applyProtection="1">
      <alignment horizontal="center"/>
      <protection/>
    </xf>
    <xf numFmtId="4" fontId="2" fillId="0" borderId="10" xfId="53" applyNumberFormat="1" applyFont="1" applyFill="1" applyBorder="1" applyAlignment="1" applyProtection="1">
      <alignment/>
      <protection/>
    </xf>
    <xf numFmtId="9" fontId="2" fillId="0" borderId="10" xfId="53" applyNumberFormat="1" applyFont="1" applyFill="1" applyBorder="1" applyAlignment="1" applyProtection="1">
      <alignment horizontal="center"/>
      <protection/>
    </xf>
    <xf numFmtId="4" fontId="2" fillId="0" borderId="10" xfId="51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justify" wrapText="1"/>
      <protection/>
    </xf>
    <xf numFmtId="10" fontId="0" fillId="0" borderId="10" xfId="53" applyNumberFormat="1" applyFont="1" applyFill="1" applyBorder="1" applyAlignment="1" applyProtection="1">
      <alignment/>
      <protection/>
    </xf>
    <xf numFmtId="43" fontId="0" fillId="0" borderId="14" xfId="53" applyFont="1" applyFill="1" applyBorder="1" applyAlignment="1" applyProtection="1">
      <alignment/>
      <protection/>
    </xf>
    <xf numFmtId="10" fontId="0" fillId="0" borderId="13" xfId="53" applyNumberFormat="1" applyFont="1" applyFill="1" applyBorder="1" applyAlignment="1" applyProtection="1">
      <alignment/>
      <protection/>
    </xf>
    <xf numFmtId="10" fontId="7" fillId="0" borderId="14" xfId="51" applyNumberFormat="1" applyFont="1" applyFill="1" applyBorder="1" applyAlignment="1" applyProtection="1">
      <alignment/>
      <protection/>
    </xf>
    <xf numFmtId="4" fontId="7" fillId="0" borderId="14" xfId="51" applyNumberFormat="1" applyFont="1" applyFill="1" applyBorder="1" applyAlignment="1" applyProtection="1">
      <alignment/>
      <protection/>
    </xf>
    <xf numFmtId="9" fontId="7" fillId="0" borderId="14" xfId="53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left"/>
      <protection/>
    </xf>
    <xf numFmtId="176" fontId="2" fillId="0" borderId="16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17" fontId="2" fillId="0" borderId="1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43" fontId="0" fillId="0" borderId="12" xfId="53" applyFont="1" applyFill="1" applyBorder="1" applyAlignment="1" applyProtection="1">
      <alignment horizontal="center" vertical="center"/>
      <protection/>
    </xf>
    <xf numFmtId="43" fontId="0" fillId="0" borderId="16" xfId="53" applyFont="1" applyFill="1" applyBorder="1" applyAlignment="1" applyProtection="1">
      <alignment horizontal="center" vertical="center"/>
      <protection/>
    </xf>
    <xf numFmtId="43" fontId="0" fillId="0" borderId="14" xfId="53" applyFont="1" applyFill="1" applyBorder="1" applyAlignment="1" applyProtection="1">
      <alignment horizontal="center" vertical="center"/>
      <protection/>
    </xf>
    <xf numFmtId="43" fontId="0" fillId="0" borderId="13" xfId="53" applyFont="1" applyFill="1" applyBorder="1" applyAlignment="1" applyProtection="1">
      <alignment horizontal="center" vertical="center"/>
      <protection/>
    </xf>
    <xf numFmtId="10" fontId="0" fillId="0" borderId="14" xfId="51" applyNumberFormat="1" applyFont="1" applyFill="1" applyBorder="1" applyAlignment="1" applyProtection="1">
      <alignment horizontal="center" vertical="center"/>
      <protection/>
    </xf>
    <xf numFmtId="10" fontId="0" fillId="0" borderId="13" xfId="51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>
      <alignment horizontal="justify" vertical="center" wrapText="1"/>
    </xf>
    <xf numFmtId="4" fontId="0" fillId="0" borderId="16" xfId="0" applyNumberFormat="1" applyFont="1" applyFill="1" applyBorder="1" applyAlignment="1">
      <alignment horizontal="justify" vertical="center" wrapText="1"/>
    </xf>
    <xf numFmtId="0" fontId="6" fillId="0" borderId="12" xfId="0" applyFont="1" applyFill="1" applyBorder="1" applyAlignment="1" applyProtection="1">
      <alignment horizontal="justify" wrapText="1"/>
      <protection/>
    </xf>
    <xf numFmtId="0" fontId="6" fillId="0" borderId="16" xfId="0" applyFont="1" applyFill="1" applyBorder="1" applyAlignment="1" applyProtection="1">
      <alignment horizontal="justify" wrapTex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left"/>
      <protection/>
    </xf>
    <xf numFmtId="49" fontId="0" fillId="0" borderId="31" xfId="0" applyNumberFormat="1" applyFont="1" applyFill="1" applyBorder="1" applyAlignment="1" applyProtection="1">
      <alignment horizontal="left"/>
      <protection/>
    </xf>
    <xf numFmtId="49" fontId="0" fillId="0" borderId="32" xfId="0" applyNumberFormat="1" applyFont="1" applyFill="1" applyBorder="1" applyAlignment="1" applyProtection="1">
      <alignment horizontal="left"/>
      <protection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0">
    <dxf>
      <font>
        <b val="0"/>
        <i val="0"/>
      </font>
      <fill>
        <patternFill patternType="none">
          <bgColor indexed="65"/>
        </patternFill>
      </fill>
      <border>
        <left style="hair"/>
        <right>
          <color indexed="63"/>
        </right>
        <top style="hair"/>
        <bottom style="hair"/>
      </border>
    </dxf>
    <dxf>
      <font>
        <b/>
        <i/>
      </font>
      <fill>
        <patternFill patternType="none">
          <bgColor indexed="65"/>
        </patternFill>
      </fill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font>
        <color indexed="9"/>
      </font>
    </dxf>
    <dxf>
      <font>
        <b val="0"/>
        <i val="0"/>
      </font>
      <fill>
        <patternFill patternType="none">
          <bgColor indexed="65"/>
        </patternFill>
      </fill>
      <border>
        <left style="hair"/>
        <right>
          <color indexed="63"/>
        </right>
        <top style="hair"/>
        <bottom style="hair"/>
      </border>
    </dxf>
    <dxf>
      <font>
        <b/>
        <i/>
      </font>
      <fill>
        <patternFill patternType="none">
          <bgColor indexed="65"/>
        </patternFill>
      </fill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fill>
        <patternFill patternType="none">
          <bgColor indexed="65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 val="0"/>
        <i val="0"/>
      </font>
      <fill>
        <patternFill patternType="none">
          <bgColor indexed="65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20\documentos\Documents%20and%20Settings\All%20Users\Documentos\Diretoria%20de%20Obras\Medi&#231;&#245;es\CEASA-%20Constru&#231;&#227;o%20da%20Regional%20de%20Patos%20de%20Minas-MG\Ceasa%20Arquivo%20&#218;nico%20Dez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T folha 1ª"/>
      <sheetName val="PT Folha 2ª"/>
      <sheetName val="PT Folha 3ª"/>
      <sheetName val="PT Folha 4ª"/>
      <sheetName val="PT Folha 5ª"/>
      <sheetName val="15ª REff"/>
      <sheetName val="Resumo dos Serviços Adicionais"/>
      <sheetName val="Cronograma"/>
      <sheetName val="354 Engª"/>
      <sheetName val="Gramapatos"/>
      <sheetName val="Pavimentação"/>
      <sheetName val="Area a ser Recapeada Aditivo"/>
      <sheetName val="Área Interna Pavimentada Primit"/>
    </sheetNames>
    <sheetDataSet>
      <sheetData sheetId="11">
        <row r="24">
          <cell r="G24">
            <v>31092.8303634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20" zoomScaleNormal="120" zoomScalePageLayoutView="0" workbookViewId="0" topLeftCell="C3">
      <selection activeCell="E13" sqref="E13"/>
    </sheetView>
  </sheetViews>
  <sheetFormatPr defaultColWidth="9.140625" defaultRowHeight="12.75"/>
  <cols>
    <col min="2" max="2" width="65.57421875" style="0" customWidth="1"/>
    <col min="4" max="4" width="10.28125" style="0" bestFit="1" customWidth="1"/>
    <col min="5" max="5" width="14.28125" style="0" customWidth="1"/>
    <col min="6" max="6" width="15.8515625" style="0" bestFit="1" customWidth="1"/>
  </cols>
  <sheetData>
    <row r="1" spans="1:6" ht="18">
      <c r="A1" s="57" t="s">
        <v>4</v>
      </c>
      <c r="B1" s="58"/>
      <c r="C1" s="58"/>
      <c r="D1" s="58"/>
      <c r="E1" s="58"/>
      <c r="F1" s="59"/>
    </row>
    <row r="2" spans="1:6" ht="29.25" customHeight="1">
      <c r="A2" s="54" t="s">
        <v>5</v>
      </c>
      <c r="B2" s="55"/>
      <c r="C2" s="55"/>
      <c r="D2" s="55"/>
      <c r="E2" s="55"/>
      <c r="F2" s="56"/>
    </row>
    <row r="3" spans="1:6" ht="12.75">
      <c r="A3" s="63" t="s">
        <v>23</v>
      </c>
      <c r="B3" s="64"/>
      <c r="C3" s="64"/>
      <c r="D3" s="64"/>
      <c r="E3" s="64"/>
      <c r="F3" s="65"/>
    </row>
    <row r="4" spans="1:6" ht="31.5" customHeight="1">
      <c r="A4" s="60" t="s">
        <v>33</v>
      </c>
      <c r="B4" s="61"/>
      <c r="C4" s="61"/>
      <c r="D4" s="61"/>
      <c r="E4" s="61"/>
      <c r="F4" s="62"/>
    </row>
    <row r="5" spans="1:6" ht="12.75">
      <c r="A5" s="66" t="s">
        <v>32</v>
      </c>
      <c r="B5" s="67"/>
      <c r="C5" s="67"/>
      <c r="D5" s="67"/>
      <c r="E5" s="67"/>
      <c r="F5" s="68"/>
    </row>
    <row r="6" spans="1:6" ht="15">
      <c r="A6" s="14" t="s">
        <v>0</v>
      </c>
      <c r="B6" s="14" t="s">
        <v>1</v>
      </c>
      <c r="C6" s="14" t="s">
        <v>2</v>
      </c>
      <c r="D6" s="14" t="s">
        <v>3</v>
      </c>
      <c r="E6" s="14" t="s">
        <v>6</v>
      </c>
      <c r="F6" s="14" t="s">
        <v>7</v>
      </c>
    </row>
    <row r="7" spans="1:6" ht="15">
      <c r="A7" s="2"/>
      <c r="B7" s="3"/>
      <c r="C7" s="4"/>
      <c r="D7" s="4"/>
      <c r="E7" s="5"/>
      <c r="F7" s="6"/>
    </row>
    <row r="8" spans="1:6" ht="61.5" customHeight="1">
      <c r="A8" s="7">
        <v>1</v>
      </c>
      <c r="B8" s="42" t="s">
        <v>29</v>
      </c>
      <c r="C8" s="8" t="s">
        <v>24</v>
      </c>
      <c r="D8" s="9">
        <v>750</v>
      </c>
      <c r="E8" s="10">
        <v>320</v>
      </c>
      <c r="F8" s="11">
        <f>E8*D8</f>
        <v>240000</v>
      </c>
    </row>
    <row r="9" spans="1:6" ht="87.75" customHeight="1">
      <c r="A9" s="7">
        <v>1</v>
      </c>
      <c r="B9" s="42" t="s">
        <v>30</v>
      </c>
      <c r="C9" s="8" t="s">
        <v>8</v>
      </c>
      <c r="D9" s="9">
        <v>2000</v>
      </c>
      <c r="E9" s="10">
        <v>31.95</v>
      </c>
      <c r="F9" s="11">
        <f>E9*D9</f>
        <v>63900</v>
      </c>
    </row>
    <row r="10" spans="1:6" ht="12.75">
      <c r="A10" s="7"/>
      <c r="B10" s="12"/>
      <c r="C10" s="8"/>
      <c r="D10" s="9"/>
      <c r="E10" s="10"/>
      <c r="F10" s="6"/>
    </row>
    <row r="11" spans="1:6" s="13" customFormat="1" ht="15">
      <c r="A11" s="53" t="s">
        <v>9</v>
      </c>
      <c r="B11" s="53"/>
      <c r="C11" s="53"/>
      <c r="D11" s="53"/>
      <c r="E11" s="53"/>
      <c r="F11" s="11">
        <f>SUM(F7:F10)</f>
        <v>303900</v>
      </c>
    </row>
    <row r="12" ht="12.75">
      <c r="F12" s="1"/>
    </row>
    <row r="15" spans="5:6" ht="12.75">
      <c r="E15" s="1"/>
      <c r="F15" s="1"/>
    </row>
    <row r="18" ht="12.75">
      <c r="F18" s="15"/>
    </row>
  </sheetData>
  <sheetProtection/>
  <mergeCells count="6">
    <mergeCell ref="A11:E11"/>
    <mergeCell ref="A2:F2"/>
    <mergeCell ref="A1:F1"/>
    <mergeCell ref="A4:F4"/>
    <mergeCell ref="A3:F3"/>
    <mergeCell ref="A5:F5"/>
  </mergeCells>
  <conditionalFormatting sqref="B8:B9">
    <cfRule type="expression" priority="1" dxfId="7" stopIfTrue="1">
      <formula>$O8=1</formula>
    </cfRule>
    <cfRule type="expression" priority="2" dxfId="8" stopIfTrue="1">
      <formula>$O8=2</formula>
    </cfRule>
    <cfRule type="expression" priority="3" dxfId="9" stopIfTrue="1">
      <formula>$O8=3</formula>
    </cfRule>
  </conditionalFormatting>
  <printOptions horizontalCentered="1"/>
  <pageMargins left="0.5905511811023623" right="0.7874015748031497" top="1.1811023622047245" bottom="0.5905511811023623" header="0.5118110236220472" footer="0.5118110236220472"/>
  <pageSetup horizontalDpi="300" verticalDpi="300" orientation="landscape" r:id="rId1"/>
  <headerFooter alignWithMargins="0">
    <oddFooter>&amp;LPrefeitura de Patos de Minas&amp;CSecretaria Infraestrutura
&amp;P&amp;RRecapeamento
Vias Diversas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8515625" style="36" customWidth="1"/>
    <col min="2" max="2" width="60.57421875" style="37" customWidth="1"/>
    <col min="3" max="3" width="13.8515625" style="37" customWidth="1"/>
    <col min="4" max="4" width="15.7109375" style="37" customWidth="1"/>
    <col min="5" max="5" width="12.421875" style="37" customWidth="1"/>
    <col min="6" max="6" width="12.00390625" style="37" customWidth="1"/>
    <col min="7" max="7" width="11.8515625" style="37" customWidth="1"/>
    <col min="8" max="8" width="12.00390625" style="37" customWidth="1"/>
    <col min="9" max="9" width="12.00390625" style="0" customWidth="1"/>
  </cols>
  <sheetData>
    <row r="1" spans="1:8" ht="12.75">
      <c r="A1" s="16"/>
      <c r="B1" s="17"/>
      <c r="C1" s="18"/>
      <c r="D1" s="18"/>
      <c r="E1" s="19"/>
      <c r="F1" s="19"/>
      <c r="G1" s="19"/>
      <c r="H1" s="19"/>
    </row>
    <row r="2" spans="1:8" ht="12.75">
      <c r="A2" s="16"/>
      <c r="B2" s="17"/>
      <c r="C2" s="18"/>
      <c r="D2" s="18"/>
      <c r="E2" s="19"/>
      <c r="F2" s="19"/>
      <c r="G2" s="19"/>
      <c r="H2" s="19"/>
    </row>
    <row r="3" spans="1:8" ht="30">
      <c r="A3" s="16"/>
      <c r="B3" s="20"/>
      <c r="C3" s="20"/>
      <c r="D3" s="20"/>
      <c r="E3" s="20"/>
      <c r="F3" s="20"/>
      <c r="G3" s="20"/>
      <c r="H3" s="20"/>
    </row>
    <row r="4" spans="1:8" ht="30">
      <c r="A4" s="21" t="s">
        <v>10</v>
      </c>
      <c r="B4" s="21"/>
      <c r="C4" s="21"/>
      <c r="D4" s="21"/>
      <c r="E4" s="21"/>
      <c r="F4" s="21"/>
      <c r="G4" s="21"/>
      <c r="H4" s="21"/>
    </row>
    <row r="5" spans="1:8" ht="26.25">
      <c r="A5" s="22" t="s">
        <v>11</v>
      </c>
      <c r="B5" s="22"/>
      <c r="C5" s="22"/>
      <c r="D5" s="22"/>
      <c r="E5" s="22"/>
      <c r="F5" s="22"/>
      <c r="G5" s="22"/>
      <c r="H5" s="22"/>
    </row>
    <row r="6" spans="1:8" ht="18">
      <c r="A6" s="23" t="s">
        <v>31</v>
      </c>
      <c r="B6" s="23"/>
      <c r="C6" s="23"/>
      <c r="D6" s="23"/>
      <c r="E6" s="23"/>
      <c r="F6" s="23"/>
      <c r="G6" s="23"/>
      <c r="H6" s="23"/>
    </row>
    <row r="7" spans="1:8" ht="18">
      <c r="A7" s="23"/>
      <c r="B7" s="23"/>
      <c r="C7" s="23"/>
      <c r="D7" s="23"/>
      <c r="E7" s="23"/>
      <c r="F7" s="23"/>
      <c r="G7" s="23"/>
      <c r="H7" s="23"/>
    </row>
    <row r="8" spans="1:8" ht="15" thickBot="1">
      <c r="A8" s="24"/>
      <c r="B8" s="24" t="s">
        <v>34</v>
      </c>
      <c r="C8" s="25"/>
      <c r="D8" s="26"/>
      <c r="E8" s="26"/>
      <c r="F8" s="26"/>
      <c r="G8" s="26"/>
      <c r="H8" s="26"/>
    </row>
    <row r="9" spans="1:9" ht="12.75">
      <c r="A9" s="27" t="s">
        <v>0</v>
      </c>
      <c r="B9" s="28" t="s">
        <v>1</v>
      </c>
      <c r="C9" s="29" t="s">
        <v>12</v>
      </c>
      <c r="D9" s="28" t="s">
        <v>13</v>
      </c>
      <c r="E9" s="28" t="s">
        <v>14</v>
      </c>
      <c r="F9" s="28" t="s">
        <v>15</v>
      </c>
      <c r="G9" s="28" t="s">
        <v>25</v>
      </c>
      <c r="H9" s="28" t="s">
        <v>27</v>
      </c>
      <c r="I9" s="28" t="s">
        <v>28</v>
      </c>
    </row>
    <row r="10" spans="1:9" ht="13.5" thickBot="1">
      <c r="A10" s="49"/>
      <c r="B10" s="50" t="s">
        <v>16</v>
      </c>
      <c r="C10" s="50" t="s">
        <v>17</v>
      </c>
      <c r="D10" s="51" t="s">
        <v>16</v>
      </c>
      <c r="E10" s="52">
        <v>41122</v>
      </c>
      <c r="F10" s="52">
        <v>41153</v>
      </c>
      <c r="G10" s="52">
        <v>41183</v>
      </c>
      <c r="H10" s="52">
        <v>41214</v>
      </c>
      <c r="I10" s="52">
        <v>41244</v>
      </c>
    </row>
    <row r="11" spans="1:9" ht="42" customHeight="1">
      <c r="A11" s="79">
        <v>1</v>
      </c>
      <c r="B11" s="77" t="s">
        <v>29</v>
      </c>
      <c r="C11" s="73">
        <f>D11/D16</f>
        <v>0.7897334649555775</v>
      </c>
      <c r="D11" s="69">
        <v>240000</v>
      </c>
      <c r="E11" s="44">
        <f>E12*tot1</f>
        <v>48000</v>
      </c>
      <c r="F11" s="44">
        <f>F12*tot1</f>
        <v>48000</v>
      </c>
      <c r="G11" s="44">
        <f>G12*tot1</f>
        <v>48000</v>
      </c>
      <c r="H11" s="44">
        <f>H12*tot1</f>
        <v>48000</v>
      </c>
      <c r="I11" s="44">
        <f>I12*tot1</f>
        <v>48000</v>
      </c>
    </row>
    <row r="12" spans="1:9" ht="28.5" customHeight="1" thickBot="1">
      <c r="A12" s="80"/>
      <c r="B12" s="78"/>
      <c r="C12" s="74"/>
      <c r="D12" s="70"/>
      <c r="E12" s="45">
        <v>0.2</v>
      </c>
      <c r="F12" s="45">
        <v>0.2</v>
      </c>
      <c r="G12" s="45">
        <v>0.2</v>
      </c>
      <c r="H12" s="45">
        <v>0.2</v>
      </c>
      <c r="I12" s="45">
        <v>0.2</v>
      </c>
    </row>
    <row r="13" spans="1:9" ht="32.25" customHeight="1">
      <c r="A13" s="79">
        <v>3</v>
      </c>
      <c r="B13" s="75" t="s">
        <v>30</v>
      </c>
      <c r="C13" s="73">
        <f>D13/D16</f>
        <v>0.2102665350444225</v>
      </c>
      <c r="D13" s="71">
        <v>63900</v>
      </c>
      <c r="E13" s="44">
        <f>E14*tot2</f>
        <v>12780</v>
      </c>
      <c r="F13" s="44">
        <f>F14*tot2</f>
        <v>12780</v>
      </c>
      <c r="G13" s="44">
        <f>G14*tot2</f>
        <v>12780</v>
      </c>
      <c r="H13" s="44">
        <f>H14*tot2</f>
        <v>12780</v>
      </c>
      <c r="I13" s="44">
        <f>I14*tot2</f>
        <v>12780</v>
      </c>
    </row>
    <row r="14" spans="1:9" ht="42.75" customHeight="1" thickBot="1">
      <c r="A14" s="80"/>
      <c r="B14" s="76"/>
      <c r="C14" s="74"/>
      <c r="D14" s="72"/>
      <c r="E14" s="45">
        <v>0.2</v>
      </c>
      <c r="F14" s="45">
        <v>0.2</v>
      </c>
      <c r="G14" s="45">
        <v>0.2</v>
      </c>
      <c r="H14" s="45">
        <v>0.2</v>
      </c>
      <c r="I14" s="45">
        <v>0.2</v>
      </c>
    </row>
    <row r="15" spans="1:9" ht="12.75">
      <c r="A15" s="85" t="s">
        <v>26</v>
      </c>
      <c r="B15" s="86"/>
      <c r="C15" s="46"/>
      <c r="D15" s="47"/>
      <c r="E15" s="48"/>
      <c r="F15" s="48"/>
      <c r="G15" s="48"/>
      <c r="H15" s="48"/>
      <c r="I15" s="48"/>
    </row>
    <row r="16" spans="1:9" ht="12.75">
      <c r="A16" s="81" t="s">
        <v>19</v>
      </c>
      <c r="B16" s="82"/>
      <c r="C16" s="38"/>
      <c r="D16" s="39">
        <f>SUM(D11:D14)</f>
        <v>303900</v>
      </c>
      <c r="E16" s="30">
        <f>E13+E11</f>
        <v>60780</v>
      </c>
      <c r="F16" s="30">
        <f>F13+F11</f>
        <v>60780</v>
      </c>
      <c r="G16" s="30">
        <f>G13+G11</f>
        <v>60780</v>
      </c>
      <c r="H16" s="30">
        <f>H13+H11</f>
        <v>60780</v>
      </c>
      <c r="I16" s="30">
        <f>I13+I11</f>
        <v>60780</v>
      </c>
    </row>
    <row r="17" spans="1:9" ht="12.75">
      <c r="A17" s="81" t="s">
        <v>18</v>
      </c>
      <c r="B17" s="82"/>
      <c r="C17" s="40">
        <f>SUM(C11:C16)</f>
        <v>1</v>
      </c>
      <c r="D17" s="41"/>
      <c r="E17" s="43">
        <v>0.2</v>
      </c>
      <c r="F17" s="43">
        <v>0.2</v>
      </c>
      <c r="G17" s="43">
        <v>0.2</v>
      </c>
      <c r="H17" s="43">
        <v>0.2</v>
      </c>
      <c r="I17" s="43">
        <v>0.2</v>
      </c>
    </row>
    <row r="18" spans="1:9" ht="12.75">
      <c r="A18" s="81" t="s">
        <v>20</v>
      </c>
      <c r="B18" s="82"/>
      <c r="C18" s="31"/>
      <c r="D18" s="32"/>
      <c r="E18" s="30">
        <f>E16</f>
        <v>60780</v>
      </c>
      <c r="F18" s="30">
        <f>F16+E18</f>
        <v>121560</v>
      </c>
      <c r="G18" s="30">
        <f>G16+F18</f>
        <v>182340</v>
      </c>
      <c r="H18" s="30">
        <f>H16+G18</f>
        <v>243120</v>
      </c>
      <c r="I18" s="30">
        <f>I16+H18</f>
        <v>303900</v>
      </c>
    </row>
    <row r="19" spans="1:9" ht="13.5" thickBot="1">
      <c r="A19" s="83" t="s">
        <v>21</v>
      </c>
      <c r="B19" s="84"/>
      <c r="C19" s="33" t="s">
        <v>22</v>
      </c>
      <c r="D19" s="34" t="s">
        <v>22</v>
      </c>
      <c r="E19" s="35">
        <f>(E17)</f>
        <v>0.2</v>
      </c>
      <c r="F19" s="35">
        <f>E19+F17</f>
        <v>0.4</v>
      </c>
      <c r="G19" s="35">
        <f>F19+G17</f>
        <v>0.6000000000000001</v>
      </c>
      <c r="H19" s="35">
        <f>G19+H17</f>
        <v>0.8</v>
      </c>
      <c r="I19" s="35">
        <f>H19+I17</f>
        <v>1</v>
      </c>
    </row>
  </sheetData>
  <sheetProtection/>
  <mergeCells count="13">
    <mergeCell ref="A11:A12"/>
    <mergeCell ref="A17:B17"/>
    <mergeCell ref="A18:B18"/>
    <mergeCell ref="A19:B19"/>
    <mergeCell ref="A15:B15"/>
    <mergeCell ref="A16:B16"/>
    <mergeCell ref="A13:A14"/>
    <mergeCell ref="D11:D12"/>
    <mergeCell ref="D13:D14"/>
    <mergeCell ref="C13:C14"/>
    <mergeCell ref="B13:B14"/>
    <mergeCell ref="B11:B12"/>
    <mergeCell ref="C11:C12"/>
  </mergeCells>
  <conditionalFormatting sqref="B1:B10 A1:A11 A13:B14 C1:C14 G1:H8 F11:I13 D1:E13 F1:F10 G9:I10 E14:I17 A15:D65536 H20:H65536 E18:G65536 H18:I19 E10:I10">
    <cfRule type="cellIs" priority="1" dxfId="3" operator="between" stopIfTrue="1">
      <formula>0</formula>
      <formula>0</formula>
    </cfRule>
  </conditionalFormatting>
  <conditionalFormatting sqref="B11">
    <cfRule type="expression" priority="20" dxfId="7" stopIfTrue="1">
      <formula>#REF!=1</formula>
    </cfRule>
    <cfRule type="expression" priority="21" dxfId="8" stopIfTrue="1">
      <formula>#REF!=2</formula>
    </cfRule>
    <cfRule type="expression" priority="22" dxfId="9" stopIfTrue="1">
      <formula>#REF!=3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0" r:id="rId4"/>
  <headerFooter alignWithMargins="0">
    <oddFooter>&amp;LRecuperação de Vias Públicas&amp;C&amp;P&amp;RExecução de Serviços de Tapa Buraco e Reperfilamento de Logradouros</oddFooter>
  </headerFooter>
  <legacyDrawing r:id="rId3"/>
  <oleObjects>
    <oleObject progId="Word.Picture.8" shapeId="683517" r:id="rId1"/>
    <oleObject progId="Word.Picture.8" shapeId="683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smi</cp:lastModifiedBy>
  <cp:lastPrinted>2012-07-03T18:26:24Z</cp:lastPrinted>
  <dcterms:created xsi:type="dcterms:W3CDTF">1997-01-10T22:22:50Z</dcterms:created>
  <dcterms:modified xsi:type="dcterms:W3CDTF">2012-07-03T18:26:29Z</dcterms:modified>
  <cp:category/>
  <cp:version/>
  <cp:contentType/>
  <cp:contentStatus/>
</cp:coreProperties>
</file>